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workbookProtection workbookAlgorithmName="SHA-512" workbookHashValue="x1erziE09VDXxUVTfxGmvwhp6QVwZqC/hjlrLR9dcqbUo0tACcAkflaSKQP6dL4/GU6R/5cs9RvOd0xuZrSyBg==" workbookSaltValue="/ICmE7JmNtQGhkQDaWX0/w==" workbookSpinCount="100000" lockStructure="0"/>
  <bookViews>
    <workbookView xWindow="0" yWindow="0" windowWidth="25200" windowHeight="11670" tabRatio="769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a" localSheetId="5">[1]Listy!#REF!</definedName>
    <definedName name="a" localSheetId="7">[1]Listy!#REF!</definedName>
    <definedName name="a" localSheetId="8">[2]Listy!#REF!</definedName>
    <definedName name="a" localSheetId="9">[1]Listy!#REF!</definedName>
    <definedName name="a" localSheetId="10">[2]Listy!#REF!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7">[1]Listy!$A$65:$A$67</definedName>
    <definedName name="alternatywa" localSheetId="8">[2]Listy!$A$65:$A$67</definedName>
    <definedName name="alternatywa" localSheetId="9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7">[1]Listy!$A$1:$A$5</definedName>
    <definedName name="cel_wopp" localSheetId="8">[2]Listy!$A$1:$A$5</definedName>
    <definedName name="cel_wopp" localSheetId="9">[1]Listy!$A$1:$A$5</definedName>
    <definedName name="cel_wopp">[2]Listy!$A$1:$A$5</definedName>
    <definedName name="ddd" localSheetId="5">[5]Sekcje_III!#REF!</definedName>
    <definedName name="ddd" localSheetId="7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7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7">[1]Listy!$A$98:$A$110</definedName>
    <definedName name="forma" localSheetId="8">[2]Listy!$A$98:$A$110</definedName>
    <definedName name="forma" localSheetId="9">[1]Listy!$A$98:$A$110</definedName>
    <definedName name="forma">[2]Listy!$A$98:$A$110</definedName>
    <definedName name="forma_prawna" localSheetId="5">[1]Listy!#REF!</definedName>
    <definedName name="forma_prawna" localSheetId="7">[1]Listy!#REF!</definedName>
    <definedName name="forma_prawna" localSheetId="8">[2]Listy!#REF!</definedName>
    <definedName name="forma_prawna" localSheetId="9">[1]Listy!#REF!</definedName>
    <definedName name="forma_prawna" localSheetId="10">[2]Listy!#REF!</definedName>
    <definedName name="forma_prawna">[2]Listy!#REF!</definedName>
    <definedName name="forma_prawna1" localSheetId="5">[1]Listy!$A$7:$A$11</definedName>
    <definedName name="forma_prawna1" localSheetId="7">[1]Listy!$A$7:$A$11</definedName>
    <definedName name="forma_prawna1" localSheetId="8">[2]Listy!$A$7:$A$11</definedName>
    <definedName name="forma_prawna1" localSheetId="9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7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7">[1]Listy!$A$69:$A$71</definedName>
    <definedName name="innowacja" localSheetId="8">[2]Listy!$A$69:$A$71</definedName>
    <definedName name="innowacja" localSheetId="9">[1]Listy!$A$69:$A$71</definedName>
    <definedName name="innowacja">[2]Listy!$A$69:$A$71</definedName>
    <definedName name="IXSY" localSheetId="5">[8]III.Charakt.!$AP$1:$AP$2</definedName>
    <definedName name="IXSY" localSheetId="7">[8]III.Charakt.!$AP$1:$AP$2</definedName>
    <definedName name="IXSY" localSheetId="8">[9]III.Charakt.!$AP$1:$AP$2</definedName>
    <definedName name="IXSY" localSheetId="9">[8]III.Charakt.!$AP$1:$AP$2</definedName>
    <definedName name="IXSY">[9]III.Charakt.!$AP$1:$AP$2</definedName>
    <definedName name="jjj" localSheetId="5">[10]Sekcje_III!#REF!</definedName>
    <definedName name="jjj" localSheetId="7">[10]Sekcje_III!#REF!</definedName>
    <definedName name="jjj" localSheetId="8">[11]Sekcje_III!#REF!</definedName>
    <definedName name="jjj" localSheetId="9">[10]Sekcje_III!#REF!</definedName>
    <definedName name="jjj" localSheetId="10">[11]Sekcje_III!#REF!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7">[1]Listy!$A$112:$A$114</definedName>
    <definedName name="limit" localSheetId="8">[2]Listy!$A$112:$A$114</definedName>
    <definedName name="limit" localSheetId="9">[1]Listy!$A$112:$A$114</definedName>
    <definedName name="limit">[2]Listy!$A$112:$A$114</definedName>
    <definedName name="nnnnn">[12]Sekcje_B_III.!#REF!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obywatelstwo" localSheetId="5">[1]Listy!$A$13:$A$41</definedName>
    <definedName name="obywatelstwo" localSheetId="7">[1]Listy!$A$13:$A$41</definedName>
    <definedName name="obywatelstwo" localSheetId="8">[2]Listy!$A$13:$A$41</definedName>
    <definedName name="obywatelstwo" localSheetId="9">[1]Listy!$A$13:$A$41</definedName>
    <definedName name="obywatelstwo">[2]Listy!$A$13:$A$41</definedName>
    <definedName name="OSw" localSheetId="5">[2]Listy!#REF!</definedName>
    <definedName name="OSw" localSheetId="7">[2]Listy!#REF!</definedName>
    <definedName name="OSw" localSheetId="8">[2]Listy!#REF!</definedName>
    <definedName name="OSw" localSheetId="9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7">[1]Listy!$A$79:$A$82</definedName>
    <definedName name="PKD" localSheetId="8">[2]Listy!$A$79:$A$82</definedName>
    <definedName name="PKD" localSheetId="9">[1]Listy!$A$79:$A$82</definedName>
    <definedName name="PKD">[2]Listy!$A$79:$A$82</definedName>
    <definedName name="płeć" localSheetId="5">[1]Listy!$A$43:$A$45</definedName>
    <definedName name="płeć" localSheetId="7">[1]Listy!$A$43:$A$45</definedName>
    <definedName name="płeć" localSheetId="8">[2]Listy!$A$43:$A$45</definedName>
    <definedName name="płeć" localSheetId="9">[1]Listy!$A$43:$A$45</definedName>
    <definedName name="płeć">[2]Listy!$A$43:$A$45</definedName>
    <definedName name="POW_DOLNO" localSheetId="5">[1]Listy!#REF!</definedName>
    <definedName name="POW_DOLNO" localSheetId="7">[1]Listy!#REF!</definedName>
    <definedName name="POW_DOLNO" localSheetId="8">[2]Listy!#REF!</definedName>
    <definedName name="POW_DOLNO" localSheetId="9">[1]Listy!#REF!</definedName>
    <definedName name="POW_DOLNO" localSheetId="10">[2]Listy!#REF!</definedName>
    <definedName name="POW_DOLNO">[2]Listy!#REF!</definedName>
    <definedName name="powiazania" localSheetId="5">[14]Lista!$A$10:$A$14</definedName>
    <definedName name="powiazania" localSheetId="7">[14]Lista!$A$10:$A$14</definedName>
    <definedName name="powiazania" localSheetId="8">[15]Lista!$A$10:$A$14</definedName>
    <definedName name="powiazania" localSheetId="9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7">[16]VA_WF!$I$22</definedName>
    <definedName name="Razem_VA_WF" localSheetId="8">[17]VA_WF!$I$22</definedName>
    <definedName name="Razem_VA_WF" localSheetId="9">[16]VA_WF!$I$22</definedName>
    <definedName name="Razem_VA_WF">V_WF!$I$22</definedName>
    <definedName name="rozporządzenia" localSheetId="5">[1]Listy!$A$93:$A$96</definedName>
    <definedName name="rozporządzenia" localSheetId="7">[1]Listy!$A$93:$A$96</definedName>
    <definedName name="rozporządzenia" localSheetId="8">[2]Listy!$A$93:$A$96</definedName>
    <definedName name="rozporządzenia" localSheetId="9">[1]Listy!$A$93:$A$96</definedName>
    <definedName name="rozporządzenia">[2]Listy!$A$93:$A$96</definedName>
    <definedName name="schemat" localSheetId="5">#REF!</definedName>
    <definedName name="schemat" localSheetId="7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7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7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7">[10]Sekcje_III!#REF!</definedName>
    <definedName name="sssss" localSheetId="8">[11]Sekcje_III!#REF!</definedName>
    <definedName name="sssss" localSheetId="9">[10]Sekcje_III!#REF!</definedName>
    <definedName name="sssss" localSheetId="10">[11]Sekcje_III!#REF!</definedName>
    <definedName name="sssss">[11]Sekcje_III!#REF!</definedName>
    <definedName name="status1" localSheetId="5">[14]Lista!$A$1:$A$4</definedName>
    <definedName name="status1" localSheetId="7">[14]Lista!$A$1:$A$4</definedName>
    <definedName name="status1" localSheetId="8">[15]Lista!$A$1:$A$4</definedName>
    <definedName name="status1" localSheetId="9">[14]Lista!$A$1:$A$4</definedName>
    <definedName name="status1">[15]Lista!$A$1:$A$4</definedName>
    <definedName name="szkol">#REF!</definedName>
    <definedName name="TAK" localSheetId="5">[1]Listy!$A$88:$A$89</definedName>
    <definedName name="TAK" localSheetId="7">[1]Listy!$A$88:$A$89</definedName>
    <definedName name="TAK" localSheetId="8">[2]Listy!$A$88:$A$89</definedName>
    <definedName name="TAK" localSheetId="9">[1]Listy!$A$88:$A$89</definedName>
    <definedName name="TAK">[2]Listy!$A$88:$A$89</definedName>
    <definedName name="V_ZRF_Suma_A" localSheetId="5">[16]VI_ZRF!$A$11</definedName>
    <definedName name="V_ZRF_Suma_A" localSheetId="7">[16]VI_ZRF!$A$11</definedName>
    <definedName name="V_ZRF_Suma_A" localSheetId="8">[17]VI_ZRF!$A$11</definedName>
    <definedName name="V_ZRF_Suma_A" localSheetId="9">[16]VI_ZRF!$A$11</definedName>
    <definedName name="V_ZRF_Suma_A">VI_ZRF!$A$10</definedName>
    <definedName name="V_ZRF_Suma_B" localSheetId="5">[16]VI_ZRF!$A$16</definedName>
    <definedName name="V_ZRF_Suma_B" localSheetId="7">[16]VI_ZRF!$A$16</definedName>
    <definedName name="V_ZRF_Suma_B" localSheetId="8">[17]VI_ZRF!$A$16</definedName>
    <definedName name="V_ZRF_Suma_B" localSheetId="9">[16]VI_ZRF!$A$16</definedName>
    <definedName name="V_ZRF_Suma_B">VI_ZRF!$A$15</definedName>
    <definedName name="V_ZRF_Suma_C" localSheetId="5">[16]VI_ZRF!$A$21</definedName>
    <definedName name="V_ZRF_Suma_C" localSheetId="7">[16]VI_ZRF!$A$21</definedName>
    <definedName name="V_ZRF_Suma_C" localSheetId="8">[17]VI_ZRF!$A$21</definedName>
    <definedName name="V_ZRF_Suma_C" localSheetId="9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7">[16]VI_ZRF!$A$22</definedName>
    <definedName name="V_ZRF_Suma_I" localSheetId="8">[17]VI_ZRF!$A$22</definedName>
    <definedName name="V_ZRF_Suma_I" localSheetId="9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7">[16]VI_ZRF!$A$27</definedName>
    <definedName name="V_ZRF_Suma_II" localSheetId="8">[17]VI_ZRF!$A$27</definedName>
    <definedName name="V_ZRF_Suma_II" localSheetId="9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7">[16]VI_ZRF!$A$28</definedName>
    <definedName name="V_ZRF_Suma_KK_operacji" localSheetId="8">[17]VI_ZRF!$A$28</definedName>
    <definedName name="V_ZRF_Suma_KK_operacji" localSheetId="9">[16]VI_ZRF!$A$28</definedName>
    <definedName name="V_ZRF_Suma_KK_operacji">VI_ZRF!$A$79</definedName>
    <definedName name="VII_Razem_liczba_zal" localSheetId="5">[16]VIII_Info_Zalacz!$A$39</definedName>
    <definedName name="VII_Razem_liczba_zal" localSheetId="7">[16]VIII_Info_Zalacz!$A$39</definedName>
    <definedName name="VII_Razem_liczba_zal" localSheetId="8">[17]VIII_Info_Zalacz!$A$39</definedName>
    <definedName name="VII_Razem_liczba_zal" localSheetId="9">[16]VIII_Info_Zalacz!$A$39</definedName>
    <definedName name="VII_Razem_liczba_zal">IX_Info_Zalacz!$A$47</definedName>
    <definedName name="VIII_Razem_liczba_zal">IX_Info_Zalacz!$A$47</definedName>
    <definedName name="wartość_wskaźnika" localSheetId="5">'[19]II.Id. OPERACJI'!$AO$24:$AO$25</definedName>
    <definedName name="wartość_wskaźnika" localSheetId="7">'[19]II.Id. OPERACJI'!$AO$24:$AO$25</definedName>
    <definedName name="wartość_wskaźnika" localSheetId="8">'[20]II.Id. OPERACJI'!$AO$24:$AO$25</definedName>
    <definedName name="wartość_wskaźnika" localSheetId="9">'[19]II.Id. OPERACJI'!$AO$24:$AO$25</definedName>
    <definedName name="wartość_wskaźnika">'[20]II.Id. OPERACJI'!$AO$24:$AO$25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7">'[19]II.Id. OPERACJI'!$AO$16:$AO$21</definedName>
    <definedName name="wskaźniki" localSheetId="8">'[20]II.Id. OPERACJI'!$AO$16:$AO$21</definedName>
    <definedName name="wskaźniki" localSheetId="9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7">[1]Listy!$A$69,[1]Listy!$A$71:$A$71</definedName>
    <definedName name="wskaźniki1" localSheetId="8">[2]Listy!$A$69,[2]Listy!$A$71:$A$71</definedName>
    <definedName name="wskaźniki1" localSheetId="9">[1]Listy!$A$69,[1]Listy!$A$71:$A$71</definedName>
    <definedName name="wskaźniki1">[2]Listy!$A$69,[2]Listy!$A$71:$A$71</definedName>
    <definedName name="wskaźniki2" localSheetId="5">[1]Listy!$A$73:$A$76</definedName>
    <definedName name="wskaźniki2" localSheetId="7">[1]Listy!$A$73:$A$76</definedName>
    <definedName name="wskaźniki2" localSheetId="8">[2]Listy!$A$73:$A$76</definedName>
    <definedName name="wskaźniki2" localSheetId="9">[1]Listy!$A$73:$A$76</definedName>
    <definedName name="wskaźniki2">[2]Listy!$A$73:$A$76</definedName>
    <definedName name="x" localSheetId="5">[1]Listy!$A$90:$A$91</definedName>
    <definedName name="x" localSheetId="7">[1]Listy!$A$90:$A$91</definedName>
    <definedName name="x" localSheetId="8">[2]Listy!$A$90:$A$91</definedName>
    <definedName name="x" localSheetId="9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7">'[19]II.Id. OPERACJI'!$AO$1:$AO$2</definedName>
    <definedName name="zaznaczenie" localSheetId="8">'[20]II.Id. OPERACJI'!$AO$1:$AO$2</definedName>
    <definedName name="zaznaczenie" localSheetId="9">'[19]II.Id. OPERACJI'!$AO$1:$AO$2</definedName>
    <definedName name="zaznaczenie">'[20]II.Id. OPERACJI'!$AO$1:$AO$2</definedName>
    <definedName name="zzz" localSheetId="5">[21]I!#REF!</definedName>
    <definedName name="zzz" localSheetId="7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5251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L21" i="25" l="1"/>
  <c r="I9" i="60" l="1"/>
  <c r="I10" i="60"/>
  <c r="I11" i="60"/>
  <c r="I12" i="60"/>
  <c r="I13" i="60"/>
  <c r="I14" i="60"/>
  <c r="I15" i="60"/>
  <c r="I16" i="60"/>
  <c r="I17" i="60"/>
  <c r="I8" i="60"/>
  <c r="I18" i="60" l="1"/>
  <c r="D4" i="51"/>
  <c r="D36" i="36"/>
  <c r="D37" i="36"/>
  <c r="D38" i="36"/>
  <c r="D39" i="36"/>
  <c r="D32" i="36"/>
  <c r="D34" i="36"/>
  <c r="D15" i="36"/>
  <c r="D12" i="36"/>
  <c r="G11" i="48"/>
  <c r="G4" i="48"/>
  <c r="G19" i="48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K78" i="43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12" i="25"/>
  <c r="L113" i="25" s="1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L15" i="43" s="1"/>
  <c r="K10" i="43"/>
  <c r="J10" i="43"/>
  <c r="I10" i="43"/>
  <c r="H10" i="43"/>
  <c r="G10" i="43"/>
  <c r="F10" i="43"/>
  <c r="L10" i="43" l="1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87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D45" i="36"/>
  <c r="C46" i="36"/>
  <c r="D46" i="36"/>
  <c r="D42" i="36"/>
  <c r="D41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<sst xmlns="http://schemas.openxmlformats.org/spreadsheetml/2006/main" count="927" uniqueCount="544">
  <si>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</si>
  <si>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</si>
  <si>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</si>
  <si>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</si>
  <si>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</si>
  <si>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</si>
  <si>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</si>
  <si>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</si>
  <si>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</si>
  <si>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</si>
  <si>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</si>
  <si>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</si>
  <si>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</si>
  <si>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</si>
  <si>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</si>
  <si>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</si>
  <si>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</si>
  <si>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</si>
  <si>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</si>
  <si>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</si>
  <si>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</si>
  <si>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</si>
  <si>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</si>
  <si>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</si>
  <si>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</si>
  <si>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</si>
  <si>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</si>
  <si>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</si>
  <si>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</si>
  <si>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</si>
  <si>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</si>
  <si>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</si>
  <si>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</si>
  <si>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</si>
  <si>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</si>
  <si>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</si>
  <si>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</si>
  <si>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</si>
  <si>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</si>
  <si>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</si>
  <si>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</si>
  <si>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</si>
  <si>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</si>
  <si>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</si>
  <si>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</si>
  <si>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</si>
  <si>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</si>
  <si>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</si>
  <si>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</si>
  <si>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</si>
  <si>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</si>
  <si>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</si>
  <si>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</si>
  <si>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</si>
  <si>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</si>
  <si>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</si>
  <si>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</si>
  <si>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</si>
  <si>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</si>
  <si>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</si>
  <si>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</si>
  <si>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</si>
  <si>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</si>
  <si>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</si>
  <si>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</si>
  <si>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</si>
  <si>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</si>
  <si>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</si>
  <si>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</si>
  <si>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</si>
  <si>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</si>
  <si>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</si>
  <si>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</si>
  <si>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</si>
  <si>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</si>
  <si>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</si>
  <si>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</si>
  <si>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</si>
  <si>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</si>
  <si>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</si>
  <si>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</si>
  <si>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</si>
  <si>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</si>
  <si>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</si>
  <si>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</si>
  <si>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</si>
  <si>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</si>
  <si>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</si>
  <si>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</si>
  <si>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</si>
  <si>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</si>
  <si>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</si>
  <si>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</si>
  <si>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</si>
  <si>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</si>
  <si>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</si>
  <si>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</si>
  <si>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</si>
  <si>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</si>
  <si>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</si>
  <si>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</si>
  <si>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</si>
  <si>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</si>
  <si>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</si>
  <si>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</si>
  <si>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</si>
  <si>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</si>
  <si>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</si>
  <si>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</si>
  <si>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</si>
  <si>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</si>
  <si>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</si>
  <si>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</si>
  <si>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</si>
  <si>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</si>
  <si>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</si>
  <si>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</si>
  <si>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</si>
  <si>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</si>
  <si>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</si>
  <si>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</si>
  <si>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</si>
  <si>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</si>
  <si>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</si>
  <si>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</si>
  <si>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</si>
  <si>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</si>
  <si>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</si>
  <si>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</si>
  <si>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</si>
  <si>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</si>
  <si>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</si>
  <si>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</si>
  <si>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</si>
  <si>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</si>
  <si>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</si>
  <si>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</si>
  <si>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</si>
  <si>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</si>
  <si>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</si>
  <si>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</si>
  <si>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</si>
  <si>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</si>
  <si>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</si>
  <si>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</si>
  <si>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</si>
  <si>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</si>
  <si>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</si>
  <si>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</si>
  <si>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</si>
  <si>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</si>
  <si>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</si>
  <si>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</si>
  <si>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</si>
  <si>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</si>
  <si>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</si>
  <si>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</si>
  <si>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</si>
  <si>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</si>
  <si>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</si>
  <si>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</si>
  <si>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</si>
  <si>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</si>
  <si>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</si>
  <si>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</si>
  <si>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</si>
  <si>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</si>
  <si>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</si>
  <si>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</si>
  <si>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</si>
  <si>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</si>
  <si>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</si>
  <si>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</si>
  <si>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</si>
  <si>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</si>
  <si>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</si>
  <si>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</si>
  <si>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</si>
  <si>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</si>
  <si>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</si>
  <si>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</si>
  <si>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</si>
  <si>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</si>
  <si>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</si>
  <si>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</si>
  <si>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</si>
  <si>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</si>
  <si>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</si>
  <si>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</si>
  <si>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Podanie ww. danych jest dobrowolne, a ich niepodanie nie wpływa na proces przyjęcia i rozpatrzenia wniosku o płatność na operacje realizowane w ramach poddziałania 19.3 „Przygotowanie i realizacja działań w zakresie współpracy z lokalną grupą działania” objętego Programem Rozwoju Obszarów Wiejskich na lata 2014 – 2020. Niepodanie tych danych uniemożliwi jedynie realizację celu wskazanego w treści powyższej zgody. Powyższą zgodę można wycofać w dowolnym momencie, poprzez przesłanie „oświadczenia o wycofaniu zgody” na adresy korespondencyjne Administratorów danych z dopiskiem „Ochrona danych osobowych” lub na adresy e-mail: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</si>
  <si>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</si>
  <si>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</si>
  <si>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</si>
  <si>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</si>
  <si>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Informacje dotyczące przetwarzania danych osoby fizycznej występującej w poddziałaniu 19.3 Przygotowanie i realizacja działań  w zakresie współpracy z Lokalną Grupą Działania objetym Programem Rozwoju Obszarów Wiejskich  na lata 2014 -2020 (dotyczy pełnomocnika/ osoby uprawnionej do kontaktu)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</si>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</sst>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6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6" fillId="7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39" fillId="7" borderId="3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3" xfId="7" applyFont="1" applyFill="1" applyBorder="1" applyAlignment="1" applyProtection="1">
      <alignment horizontal="right" vertical="center" wrapText="1"/>
    </xf>
    <xf numFmtId="0" fontId="9" fillId="0" borderId="1" xfId="7" applyFont="1" applyFill="1" applyBorder="1" applyAlignment="1" applyProtection="1">
      <alignment horizontal="right" vertical="center" wrapText="1"/>
    </xf>
    <xf numFmtId="0" fontId="9" fillId="0" borderId="8" xfId="7" applyFont="1" applyFill="1" applyBorder="1" applyAlignment="1" applyProtection="1">
      <alignment horizontal="right" vertical="center" wrapText="1"/>
      <protection locked="0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6" fillId="8" borderId="8" xfId="1" applyFont="1" applyFill="1" applyBorder="1" applyAlignment="1" applyProtection="1">
      <alignment horizontal="center" vertical="center" wrapText="1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tabSelected="1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453" t="s">
        <v>234</v>
      </c>
      <c r="B2" s="453"/>
      <c r="C2" s="453"/>
      <c r="D2" s="453"/>
      <c r="E2" s="453"/>
      <c r="F2" s="453"/>
      <c r="G2" s="453"/>
      <c r="H2" s="453"/>
      <c r="I2" s="453"/>
      <c r="J2" s="453"/>
      <c r="K2" s="2"/>
      <c r="L2" s="146" t="s">
        <v>50</v>
      </c>
      <c r="M2" s="85" t="s">
        <v>232</v>
      </c>
    </row>
    <row r="3" spans="1:16" ht="66.75" customHeight="1">
      <c r="A3" s="453"/>
      <c r="B3" s="453"/>
      <c r="C3" s="453"/>
      <c r="D3" s="453"/>
      <c r="E3" s="453"/>
      <c r="F3" s="453"/>
      <c r="G3" s="453"/>
      <c r="H3" s="453"/>
      <c r="I3" s="453"/>
      <c r="J3" s="453"/>
      <c r="K3" s="145"/>
      <c r="L3" s="145"/>
      <c r="M3" s="145"/>
    </row>
    <row r="4" spans="1:16" ht="13.5" customHeight="1">
      <c r="A4" s="453"/>
      <c r="B4" s="453"/>
      <c r="C4" s="453"/>
      <c r="D4" s="453"/>
      <c r="E4" s="453"/>
      <c r="F4" s="453"/>
      <c r="G4" s="453"/>
      <c r="H4" s="453"/>
      <c r="I4" s="453"/>
      <c r="J4" s="453"/>
      <c r="K4" s="456" t="s">
        <v>65</v>
      </c>
      <c r="L4" s="456"/>
      <c r="M4" s="456"/>
      <c r="N4" s="417" t="s">
        <v>69</v>
      </c>
      <c r="O4" s="417"/>
    </row>
    <row r="5" spans="1:16" ht="33.75">
      <c r="A5" s="453"/>
      <c r="B5" s="453"/>
      <c r="C5" s="453"/>
      <c r="D5" s="453"/>
      <c r="E5" s="453"/>
      <c r="F5" s="453"/>
      <c r="G5" s="453"/>
      <c r="H5" s="453"/>
      <c r="I5" s="453"/>
      <c r="J5" s="453"/>
      <c r="K5" s="222" t="s">
        <v>235</v>
      </c>
      <c r="L5" s="353"/>
      <c r="M5" s="354"/>
      <c r="N5" s="417"/>
      <c r="O5" s="417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233</v>
      </c>
      <c r="F7" s="62"/>
      <c r="G7" s="62"/>
      <c r="H7" s="64" t="s">
        <v>39</v>
      </c>
      <c r="I7" s="65"/>
      <c r="J7" s="2"/>
      <c r="K7" s="221"/>
      <c r="L7" s="457"/>
      <c r="M7" s="458"/>
    </row>
    <row r="8" spans="1:16" ht="9" customHeight="1">
      <c r="A8" s="2"/>
      <c r="B8" s="2"/>
      <c r="C8" s="456" t="s">
        <v>85</v>
      </c>
      <c r="D8" s="456"/>
      <c r="E8" s="456"/>
      <c r="F8" s="456"/>
      <c r="G8" s="456"/>
      <c r="H8" s="456"/>
      <c r="I8" s="456"/>
      <c r="J8" s="54"/>
      <c r="K8" s="190" t="s">
        <v>68</v>
      </c>
      <c r="L8" s="455" t="s">
        <v>66</v>
      </c>
      <c r="M8" s="455"/>
    </row>
    <row r="9" spans="1:16" ht="15.75" customHeight="1">
      <c r="A9" s="2"/>
      <c r="B9" s="2"/>
      <c r="C9" s="456"/>
      <c r="D9" s="456"/>
      <c r="E9" s="456"/>
      <c r="F9" s="456"/>
      <c r="G9" s="456"/>
      <c r="H9" s="456"/>
      <c r="I9" s="456"/>
      <c r="J9" s="54"/>
      <c r="K9" s="456" t="s">
        <v>67</v>
      </c>
      <c r="L9" s="456"/>
      <c r="M9" s="456"/>
    </row>
    <row r="10" spans="1:16" ht="20.100000000000001" customHeight="1">
      <c r="A10" s="454" t="s">
        <v>86</v>
      </c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241</v>
      </c>
      <c r="M12" s="2"/>
    </row>
    <row r="13" spans="1:16" ht="26.1" customHeight="1">
      <c r="A13" s="395" t="s">
        <v>239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241</v>
      </c>
      <c r="M14" s="2"/>
    </row>
    <row r="15" spans="1:16" ht="26.1" customHeight="1">
      <c r="A15" s="133" t="s">
        <v>240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396" t="s">
        <v>236</v>
      </c>
      <c r="B17" s="396"/>
      <c r="C17" s="396"/>
      <c r="D17" s="396"/>
      <c r="E17" s="396"/>
      <c r="F17" s="396"/>
      <c r="G17" s="396"/>
      <c r="H17" s="396"/>
      <c r="I17" s="396"/>
      <c r="J17" s="396"/>
      <c r="K17" s="396"/>
      <c r="L17" s="376" t="s">
        <v>36</v>
      </c>
      <c r="M17" s="376"/>
    </row>
    <row r="18" spans="1:16" ht="21.95" customHeight="1">
      <c r="A18" s="375" t="s">
        <v>237</v>
      </c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6" t="s">
        <v>36</v>
      </c>
      <c r="M18" s="376"/>
      <c r="O18" s="87"/>
    </row>
    <row r="19" spans="1:16" ht="21.95" customHeight="1">
      <c r="A19" s="375" t="s">
        <v>243</v>
      </c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6" t="s">
        <v>36</v>
      </c>
      <c r="M19" s="376"/>
      <c r="O19" s="87"/>
    </row>
    <row r="20" spans="1:16" ht="21.95" customHeight="1">
      <c r="A20" s="375" t="s">
        <v>244</v>
      </c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6" t="s">
        <v>36</v>
      </c>
      <c r="M20" s="376"/>
      <c r="O20" s="87"/>
    </row>
    <row r="21" spans="1:16" ht="21.95" customHeight="1">
      <c r="A21" s="375" t="s">
        <v>246</v>
      </c>
      <c r="B21" s="375"/>
      <c r="C21" s="375"/>
      <c r="D21" s="375"/>
      <c r="E21" s="375"/>
      <c r="F21" s="375"/>
      <c r="G21" s="375"/>
      <c r="H21" s="375"/>
      <c r="I21" s="375"/>
      <c r="J21" s="375"/>
      <c r="K21" s="375"/>
      <c r="L21" s="655" t="str">
        <f>IF(L20="TAK","podaj liczbę grup defaworyzowanych",IF(L20="NIE",0,""))</f>
        <v/>
      </c>
      <c r="M21" s="655"/>
      <c r="O21" s="87"/>
    </row>
    <row r="22" spans="1:16" ht="21.95" customHeight="1">
      <c r="A22" s="377" t="s">
        <v>245</v>
      </c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6" t="s">
        <v>36</v>
      </c>
      <c r="M22" s="376"/>
      <c r="O22" s="87"/>
    </row>
    <row r="23" spans="1:16" ht="21.95" customHeight="1">
      <c r="A23" s="375" t="s">
        <v>247</v>
      </c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6" t="s">
        <v>36</v>
      </c>
      <c r="M23" s="376"/>
      <c r="O23" s="87"/>
    </row>
    <row r="24" spans="1:16" ht="21.95" customHeight="1">
      <c r="A24" s="375" t="s">
        <v>248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6" t="s">
        <v>36</v>
      </c>
      <c r="M24" s="376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129</v>
      </c>
    </row>
    <row r="26" spans="1:16" ht="18" customHeight="1">
      <c r="A26" s="119" t="s">
        <v>242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250</v>
      </c>
      <c r="B27" s="133"/>
      <c r="C27" s="2"/>
      <c r="D27" s="2"/>
      <c r="E27" s="2"/>
      <c r="F27" s="236"/>
      <c r="G27" s="382"/>
      <c r="H27" s="383"/>
      <c r="I27" s="383"/>
      <c r="J27" s="384"/>
      <c r="K27" s="2"/>
      <c r="L27" s="2"/>
      <c r="M27" s="2"/>
    </row>
    <row r="28" spans="1:16" ht="15.95" customHeight="1">
      <c r="A28" s="133" t="s">
        <v>97</v>
      </c>
      <c r="B28" s="133"/>
      <c r="C28" s="2"/>
      <c r="D28" s="2"/>
      <c r="E28" s="2"/>
      <c r="F28" s="236"/>
      <c r="G28" s="379"/>
      <c r="H28" s="380"/>
      <c r="I28" s="380"/>
      <c r="J28" s="381"/>
      <c r="K28" s="2"/>
      <c r="L28" s="2"/>
      <c r="M28" s="2"/>
      <c r="P28" s="1" t="s">
        <v>128</v>
      </c>
    </row>
    <row r="29" spans="1:16" s="17" customFormat="1" ht="15.95" customHeight="1">
      <c r="A29" s="54" t="s">
        <v>462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251</v>
      </c>
      <c r="L29" s="54"/>
      <c r="M29" s="54"/>
      <c r="P29" s="17" t="s">
        <v>130</v>
      </c>
    </row>
    <row r="30" spans="1:16" ht="15.95" customHeight="1">
      <c r="A30" s="427"/>
      <c r="B30" s="428"/>
      <c r="C30" s="428"/>
      <c r="D30" s="428"/>
      <c r="E30" s="428"/>
      <c r="F30" s="428"/>
      <c r="G30" s="428"/>
      <c r="H30" s="428"/>
      <c r="I30" s="429"/>
      <c r="J30" s="2"/>
      <c r="K30" s="398"/>
      <c r="L30" s="399"/>
      <c r="M30" s="227"/>
      <c r="P30" s="1" t="s">
        <v>131</v>
      </c>
    </row>
    <row r="31" spans="1:16" ht="15.75" customHeight="1">
      <c r="A31" s="430"/>
      <c r="B31" s="431"/>
      <c r="C31" s="431"/>
      <c r="D31" s="431"/>
      <c r="E31" s="431"/>
      <c r="F31" s="431"/>
      <c r="G31" s="431"/>
      <c r="H31" s="431"/>
      <c r="I31" s="432"/>
      <c r="J31" s="2"/>
      <c r="K31" s="133" t="s">
        <v>98</v>
      </c>
      <c r="L31" s="133"/>
      <c r="M31" s="2"/>
      <c r="P31" s="1" t="s">
        <v>132</v>
      </c>
    </row>
    <row r="32" spans="1:16" ht="15.95" customHeight="1">
      <c r="A32" s="430"/>
      <c r="B32" s="431"/>
      <c r="C32" s="431"/>
      <c r="D32" s="431"/>
      <c r="E32" s="431"/>
      <c r="F32" s="431"/>
      <c r="G32" s="431"/>
      <c r="H32" s="431"/>
      <c r="I32" s="432"/>
      <c r="J32" s="2"/>
      <c r="K32" s="379"/>
      <c r="L32" s="381"/>
      <c r="M32" s="2"/>
      <c r="P32" s="1" t="s">
        <v>133</v>
      </c>
    </row>
    <row r="33" spans="1:16" ht="15.95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385" t="s">
        <v>257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P34" s="17" t="s">
        <v>36</v>
      </c>
    </row>
    <row r="35" spans="1:16" ht="9.9499999999999993" customHeight="1">
      <c r="A35" s="363" t="s">
        <v>87</v>
      </c>
      <c r="B35" s="364"/>
      <c r="C35" s="364"/>
      <c r="D35" s="365"/>
      <c r="E35" s="363" t="s">
        <v>88</v>
      </c>
      <c r="F35" s="364"/>
      <c r="G35" s="364"/>
      <c r="H35" s="364"/>
      <c r="I35" s="365"/>
      <c r="J35" s="363" t="s">
        <v>89</v>
      </c>
      <c r="K35" s="365"/>
      <c r="L35" s="363" t="s">
        <v>90</v>
      </c>
      <c r="M35" s="365"/>
      <c r="P35" s="1" t="s">
        <v>230</v>
      </c>
    </row>
    <row r="36" spans="1:16" ht="15" customHeight="1">
      <c r="A36" s="400" t="s">
        <v>51</v>
      </c>
      <c r="B36" s="401"/>
      <c r="C36" s="401"/>
      <c r="D36" s="402"/>
      <c r="E36" s="450" t="s">
        <v>36</v>
      </c>
      <c r="F36" s="451"/>
      <c r="G36" s="451"/>
      <c r="H36" s="451"/>
      <c r="I36" s="452"/>
      <c r="J36" s="360"/>
      <c r="K36" s="362"/>
      <c r="L36" s="360"/>
      <c r="M36" s="362"/>
      <c r="P36" s="1" t="s">
        <v>231</v>
      </c>
    </row>
    <row r="37" spans="1:16" ht="9.9499999999999993" customHeight="1">
      <c r="A37" s="363" t="s">
        <v>91</v>
      </c>
      <c r="B37" s="364"/>
      <c r="C37" s="364"/>
      <c r="D37" s="365"/>
      <c r="E37" s="363" t="s">
        <v>92</v>
      </c>
      <c r="F37" s="364"/>
      <c r="G37" s="364"/>
      <c r="H37" s="364"/>
      <c r="I37" s="365"/>
      <c r="J37" s="363" t="s">
        <v>93</v>
      </c>
      <c r="K37" s="365"/>
      <c r="L37" s="363" t="s">
        <v>94</v>
      </c>
      <c r="M37" s="365"/>
    </row>
    <row r="38" spans="1:16" ht="15" customHeight="1">
      <c r="A38" s="459"/>
      <c r="B38" s="460"/>
      <c r="C38" s="460"/>
      <c r="D38" s="461"/>
      <c r="E38" s="388"/>
      <c r="F38" s="397"/>
      <c r="G38" s="397"/>
      <c r="H38" s="397"/>
      <c r="I38" s="389"/>
      <c r="J38" s="388"/>
      <c r="K38" s="389"/>
      <c r="L38" s="388"/>
      <c r="M38" s="389"/>
    </row>
    <row r="39" spans="1:16" ht="9.9499999999999993" customHeight="1">
      <c r="A39" s="363" t="s">
        <v>95</v>
      </c>
      <c r="B39" s="364"/>
      <c r="C39" s="364"/>
      <c r="D39" s="365"/>
      <c r="E39" s="363" t="s">
        <v>96</v>
      </c>
      <c r="F39" s="364"/>
      <c r="G39" s="364"/>
      <c r="H39" s="364"/>
      <c r="I39" s="365"/>
      <c r="J39" s="363" t="s">
        <v>252</v>
      </c>
      <c r="K39" s="365"/>
      <c r="L39" s="363" t="s">
        <v>253</v>
      </c>
      <c r="M39" s="365"/>
    </row>
    <row r="40" spans="1:16" ht="15" customHeight="1">
      <c r="A40" s="386"/>
      <c r="B40" s="433"/>
      <c r="C40" s="433"/>
      <c r="D40" s="387"/>
      <c r="E40" s="388"/>
      <c r="F40" s="397"/>
      <c r="G40" s="397"/>
      <c r="H40" s="397"/>
      <c r="I40" s="389"/>
      <c r="J40" s="386"/>
      <c r="K40" s="387"/>
      <c r="L40" s="388"/>
      <c r="M40" s="389"/>
    </row>
    <row r="41" spans="1:16" ht="9.9499999999999993" customHeight="1">
      <c r="A41" s="363" t="s">
        <v>254</v>
      </c>
      <c r="B41" s="364"/>
      <c r="C41" s="364"/>
      <c r="D41" s="364"/>
      <c r="E41" s="364"/>
      <c r="F41" s="364"/>
      <c r="G41" s="364"/>
      <c r="H41" s="364"/>
      <c r="I41" s="365"/>
      <c r="J41" s="363" t="s">
        <v>255</v>
      </c>
      <c r="K41" s="364"/>
      <c r="L41" s="364"/>
      <c r="M41" s="365"/>
    </row>
    <row r="42" spans="1:16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6" s="17" customFormat="1" ht="20.100000000000001" customHeight="1">
      <c r="A43" s="54" t="s">
        <v>256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63" t="s">
        <v>258</v>
      </c>
      <c r="B44" s="364"/>
      <c r="C44" s="364"/>
      <c r="D44" s="365"/>
      <c r="E44" s="363" t="s">
        <v>259</v>
      </c>
      <c r="F44" s="364"/>
      <c r="G44" s="364"/>
      <c r="H44" s="364"/>
      <c r="I44" s="365"/>
      <c r="J44" s="363" t="s">
        <v>260</v>
      </c>
      <c r="K44" s="365"/>
      <c r="L44" s="363" t="s">
        <v>261</v>
      </c>
      <c r="M44" s="365"/>
    </row>
    <row r="45" spans="1:16" ht="15" customHeight="1">
      <c r="A45" s="390" t="s">
        <v>36</v>
      </c>
      <c r="B45" s="391"/>
      <c r="C45" s="391"/>
      <c r="D45" s="392"/>
      <c r="E45" s="390" t="str">
        <f>IF(A45&lt;&gt;"Polska","nie dotyczy","(wybierz z listy)")</f>
        <v>nie dotyczy</v>
      </c>
      <c r="F45" s="391"/>
      <c r="G45" s="391"/>
      <c r="H45" s="391"/>
      <c r="I45" s="392"/>
      <c r="J45" s="393" t="str">
        <f>IF(A45="Polska","","nie dotyczy")</f>
        <v>nie dotyczy</v>
      </c>
      <c r="K45" s="394"/>
      <c r="L45" s="393" t="str">
        <f>IF(A45="Polska","","nie dotyczy")</f>
        <v>nie dotyczy</v>
      </c>
      <c r="M45" s="394"/>
    </row>
    <row r="46" spans="1:16" ht="9.9499999999999993" customHeight="1">
      <c r="A46" s="363" t="s">
        <v>262</v>
      </c>
      <c r="B46" s="364"/>
      <c r="C46" s="364"/>
      <c r="D46" s="365"/>
      <c r="E46" s="363" t="s">
        <v>263</v>
      </c>
      <c r="F46" s="364"/>
      <c r="G46" s="364"/>
      <c r="H46" s="364"/>
      <c r="I46" s="365"/>
      <c r="J46" s="363" t="s">
        <v>264</v>
      </c>
      <c r="K46" s="365"/>
      <c r="L46" s="363" t="s">
        <v>265</v>
      </c>
      <c r="M46" s="365"/>
    </row>
    <row r="47" spans="1:16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6" ht="9.9499999999999993" customHeight="1">
      <c r="A48" s="363" t="s">
        <v>266</v>
      </c>
      <c r="B48" s="364"/>
      <c r="C48" s="364"/>
      <c r="D48" s="365"/>
      <c r="E48" s="363" t="s">
        <v>267</v>
      </c>
      <c r="F48" s="364"/>
      <c r="G48" s="364"/>
      <c r="H48" s="364"/>
      <c r="I48" s="365"/>
      <c r="J48" s="363" t="s">
        <v>268</v>
      </c>
      <c r="K48" s="365"/>
      <c r="L48" s="363" t="s">
        <v>269</v>
      </c>
      <c r="M48" s="365"/>
    </row>
    <row r="49" spans="1:15" ht="15" customHeight="1">
      <c r="A49" s="386"/>
      <c r="B49" s="433"/>
      <c r="C49" s="433"/>
      <c r="D49" s="387"/>
      <c r="E49" s="388"/>
      <c r="F49" s="397"/>
      <c r="G49" s="397"/>
      <c r="H49" s="397"/>
      <c r="I49" s="389"/>
      <c r="J49" s="386"/>
      <c r="K49" s="387"/>
      <c r="L49" s="388"/>
      <c r="M49" s="389"/>
    </row>
    <row r="50" spans="1:15" ht="9.9499999999999993" customHeight="1">
      <c r="A50" s="363" t="s">
        <v>270</v>
      </c>
      <c r="B50" s="364"/>
      <c r="C50" s="364"/>
      <c r="D50" s="364"/>
      <c r="E50" s="364"/>
      <c r="F50" s="364"/>
      <c r="G50" s="364"/>
      <c r="H50" s="364"/>
      <c r="I50" s="365"/>
      <c r="J50" s="363" t="s">
        <v>271</v>
      </c>
      <c r="K50" s="364"/>
      <c r="L50" s="364"/>
      <c r="M50" s="365"/>
    </row>
    <row r="51" spans="1:15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5" ht="15" customHeight="1">
      <c r="A52" s="378" t="s">
        <v>249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</row>
    <row r="53" spans="1:15" ht="20.100000000000001" customHeight="1">
      <c r="A53" s="358" t="s">
        <v>272</v>
      </c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</row>
    <row r="54" spans="1:15" ht="15" customHeight="1">
      <c r="A54" s="238" t="s">
        <v>42</v>
      </c>
      <c r="B54" s="436" t="s">
        <v>273</v>
      </c>
      <c r="C54" s="436"/>
      <c r="D54" s="436"/>
      <c r="E54" s="436"/>
      <c r="F54" s="436"/>
      <c r="G54" s="436" t="s">
        <v>274</v>
      </c>
      <c r="H54" s="436"/>
      <c r="I54" s="436"/>
      <c r="J54" s="436"/>
      <c r="K54" s="436" t="s">
        <v>275</v>
      </c>
      <c r="L54" s="436"/>
      <c r="M54" s="436"/>
    </row>
    <row r="55" spans="1:15" ht="15.95" customHeight="1">
      <c r="A55" s="39" t="s">
        <v>276</v>
      </c>
      <c r="B55" s="357"/>
      <c r="C55" s="357"/>
      <c r="D55" s="357"/>
      <c r="E55" s="357"/>
      <c r="F55" s="357"/>
      <c r="G55" s="357"/>
      <c r="H55" s="357"/>
      <c r="I55" s="357"/>
      <c r="J55" s="357"/>
      <c r="K55" s="357"/>
      <c r="L55" s="357"/>
      <c r="M55" s="357"/>
    </row>
    <row r="56" spans="1:15" ht="15.95" customHeight="1">
      <c r="A56" s="39" t="s">
        <v>277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</row>
    <row r="57" spans="1:15" ht="15.95" customHeight="1">
      <c r="A57" s="39" t="s">
        <v>278</v>
      </c>
      <c r="B57" s="357"/>
      <c r="C57" s="357"/>
      <c r="D57" s="357"/>
      <c r="E57" s="357"/>
      <c r="F57" s="357"/>
      <c r="G57" s="357"/>
      <c r="H57" s="357"/>
      <c r="I57" s="357"/>
      <c r="J57" s="357"/>
      <c r="K57" s="357"/>
      <c r="L57" s="357"/>
      <c r="M57" s="357"/>
    </row>
    <row r="58" spans="1:15" s="166" customFormat="1" ht="15.95" customHeight="1">
      <c r="A58" s="42" t="s">
        <v>57</v>
      </c>
      <c r="B58" s="357"/>
      <c r="C58" s="357"/>
      <c r="D58" s="357"/>
      <c r="E58" s="357"/>
      <c r="F58" s="357"/>
      <c r="G58" s="357"/>
      <c r="H58" s="357"/>
      <c r="I58" s="357"/>
      <c r="J58" s="357"/>
      <c r="K58" s="357"/>
      <c r="L58" s="357"/>
      <c r="M58" s="357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279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63" t="s">
        <v>280</v>
      </c>
      <c r="B61" s="364"/>
      <c r="C61" s="364"/>
      <c r="D61" s="364"/>
      <c r="E61" s="364"/>
      <c r="F61" s="365"/>
      <c r="G61" s="363" t="s">
        <v>281</v>
      </c>
      <c r="H61" s="364"/>
      <c r="I61" s="364"/>
      <c r="J61" s="365"/>
      <c r="K61" s="363" t="s">
        <v>282</v>
      </c>
      <c r="L61" s="364"/>
      <c r="M61" s="365"/>
    </row>
    <row r="62" spans="1:15" ht="15.95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9499999999999993" customHeight="1">
      <c r="A63" s="363" t="s">
        <v>283</v>
      </c>
      <c r="B63" s="364"/>
      <c r="C63" s="364"/>
      <c r="D63" s="365"/>
      <c r="E63" s="363" t="s">
        <v>284</v>
      </c>
      <c r="F63" s="364"/>
      <c r="G63" s="364"/>
      <c r="H63" s="364"/>
      <c r="I63" s="365"/>
      <c r="J63" s="363" t="s">
        <v>285</v>
      </c>
      <c r="K63" s="365"/>
      <c r="L63" s="363" t="s">
        <v>286</v>
      </c>
      <c r="M63" s="365"/>
      <c r="O63" s="418"/>
    </row>
    <row r="64" spans="1:15" ht="15.95" customHeight="1">
      <c r="A64" s="390" t="s">
        <v>36</v>
      </c>
      <c r="B64" s="391"/>
      <c r="C64" s="391"/>
      <c r="D64" s="392"/>
      <c r="E64" s="390" t="str">
        <f>IF(A64&lt;&gt;"Polska","nie dotyczy","(wybierz z listy)")</f>
        <v>nie dotyczy</v>
      </c>
      <c r="F64" s="391"/>
      <c r="G64" s="391"/>
      <c r="H64" s="391"/>
      <c r="I64" s="392"/>
      <c r="J64" s="393" t="str">
        <f>IF(A64="Polska","","nie dotyczy")</f>
        <v>nie dotyczy</v>
      </c>
      <c r="K64" s="394"/>
      <c r="L64" s="393" t="str">
        <f>IF(A64="Polska","","nie dotyczy")</f>
        <v>nie dotyczy</v>
      </c>
      <c r="M64" s="394"/>
      <c r="O64" s="418"/>
    </row>
    <row r="65" spans="1:16" ht="9.9499999999999993" customHeight="1">
      <c r="A65" s="363" t="s">
        <v>287</v>
      </c>
      <c r="B65" s="364"/>
      <c r="C65" s="364"/>
      <c r="D65" s="365"/>
      <c r="E65" s="363" t="s">
        <v>288</v>
      </c>
      <c r="F65" s="364"/>
      <c r="G65" s="364"/>
      <c r="H65" s="364"/>
      <c r="I65" s="365"/>
      <c r="J65" s="363" t="s">
        <v>289</v>
      </c>
      <c r="K65" s="365"/>
      <c r="L65" s="363" t="s">
        <v>290</v>
      </c>
      <c r="M65" s="365"/>
    </row>
    <row r="66" spans="1:16" ht="15.95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6" ht="9.9499999999999993" customHeight="1">
      <c r="A67" s="363" t="s">
        <v>291</v>
      </c>
      <c r="B67" s="364"/>
      <c r="C67" s="364"/>
      <c r="D67" s="365"/>
      <c r="E67" s="363" t="s">
        <v>292</v>
      </c>
      <c r="F67" s="364"/>
      <c r="G67" s="364"/>
      <c r="H67" s="364"/>
      <c r="I67" s="365"/>
      <c r="J67" s="448" t="s">
        <v>293</v>
      </c>
      <c r="K67" s="449"/>
      <c r="L67" s="434" t="s">
        <v>294</v>
      </c>
      <c r="M67" s="435"/>
    </row>
    <row r="68" spans="1:16" ht="15.95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440"/>
      <c r="K68" s="442"/>
      <c r="L68" s="440"/>
      <c r="M68" s="442"/>
    </row>
    <row r="69" spans="1:16" ht="12" customHeight="1">
      <c r="A69" s="443" t="s">
        <v>295</v>
      </c>
      <c r="B69" s="444"/>
      <c r="C69" s="444"/>
      <c r="D69" s="444"/>
      <c r="E69" s="444"/>
      <c r="F69" s="444"/>
      <c r="G69" s="444"/>
      <c r="H69" s="444"/>
      <c r="I69" s="445"/>
      <c r="J69" s="446" t="s">
        <v>296</v>
      </c>
      <c r="K69" s="447"/>
      <c r="L69" s="447"/>
      <c r="M69" s="435"/>
    </row>
    <row r="70" spans="1:16" ht="15.95" customHeight="1">
      <c r="A70" s="440"/>
      <c r="B70" s="441"/>
      <c r="C70" s="441"/>
      <c r="D70" s="441"/>
      <c r="E70" s="441"/>
      <c r="F70" s="441"/>
      <c r="G70" s="441"/>
      <c r="H70" s="441"/>
      <c r="I70" s="442"/>
      <c r="J70" s="440"/>
      <c r="K70" s="441"/>
      <c r="L70" s="441"/>
      <c r="M70" s="442"/>
    </row>
    <row r="71" spans="1:16" s="17" customFormat="1" ht="20.100000000000001" customHeight="1">
      <c r="A71" s="54" t="s">
        <v>297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63" t="s">
        <v>298</v>
      </c>
      <c r="B72" s="364"/>
      <c r="C72" s="364"/>
      <c r="D72" s="364"/>
      <c r="E72" s="365"/>
      <c r="F72" s="363" t="s">
        <v>299</v>
      </c>
      <c r="G72" s="364"/>
      <c r="H72" s="364"/>
      <c r="I72" s="364"/>
      <c r="J72" s="365"/>
      <c r="K72" s="363" t="s">
        <v>300</v>
      </c>
      <c r="L72" s="364"/>
      <c r="M72" s="365"/>
    </row>
    <row r="73" spans="1:16" ht="15.95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6" ht="9.9499999999999993" customHeight="1">
      <c r="A74" s="422" t="s">
        <v>301</v>
      </c>
      <c r="B74" s="423"/>
      <c r="C74" s="423"/>
      <c r="D74" s="423"/>
      <c r="E74" s="424"/>
      <c r="F74" s="422" t="s">
        <v>302</v>
      </c>
      <c r="G74" s="423"/>
      <c r="H74" s="423"/>
      <c r="I74" s="423"/>
      <c r="J74" s="423"/>
      <c r="K74" s="423"/>
      <c r="L74" s="423"/>
      <c r="M74" s="424"/>
    </row>
    <row r="75" spans="1:16" ht="15.95" customHeight="1">
      <c r="A75" s="437"/>
      <c r="B75" s="438"/>
      <c r="C75" s="438"/>
      <c r="D75" s="438"/>
      <c r="E75" s="439"/>
      <c r="F75" s="437"/>
      <c r="G75" s="438"/>
      <c r="H75" s="438"/>
      <c r="I75" s="438"/>
      <c r="J75" s="438"/>
      <c r="K75" s="438"/>
      <c r="L75" s="438"/>
      <c r="M75" s="439"/>
    </row>
    <row r="76" spans="1:16" ht="20.25" customHeight="1">
      <c r="A76" s="366" t="s">
        <v>192</v>
      </c>
      <c r="B76" s="366"/>
      <c r="C76" s="366"/>
      <c r="D76" s="366"/>
      <c r="E76" s="366"/>
      <c r="F76" s="366"/>
      <c r="G76" s="366"/>
      <c r="H76" s="366"/>
      <c r="I76" s="366"/>
      <c r="J76" s="366"/>
      <c r="K76" s="366"/>
      <c r="L76" s="366"/>
      <c r="M76" s="366"/>
    </row>
    <row r="77" spans="1:16" ht="20.100000000000001" customHeight="1">
      <c r="A77" s="367" t="s">
        <v>103</v>
      </c>
      <c r="B77" s="367"/>
      <c r="C77" s="367"/>
      <c r="D77" s="367"/>
      <c r="E77" s="367"/>
      <c r="F77" s="367"/>
      <c r="G77" s="367"/>
      <c r="H77" s="367"/>
      <c r="I77" s="367"/>
      <c r="J77" s="367"/>
      <c r="K77" s="367"/>
      <c r="L77" s="367"/>
      <c r="M77" s="367"/>
    </row>
    <row r="78" spans="1:16" s="17" customFormat="1" ht="24" customHeight="1">
      <c r="A78" s="228" t="s">
        <v>13</v>
      </c>
      <c r="B78" s="358" t="s">
        <v>108</v>
      </c>
      <c r="C78" s="358"/>
      <c r="D78" s="358"/>
      <c r="E78" s="413" t="s">
        <v>109</v>
      </c>
      <c r="F78" s="413"/>
      <c r="G78" s="413"/>
      <c r="H78" s="413"/>
      <c r="I78" s="413"/>
      <c r="J78" s="413"/>
      <c r="K78" s="413"/>
      <c r="L78" s="413"/>
      <c r="M78" s="413"/>
    </row>
    <row r="79" spans="1:16" s="17" customFormat="1" ht="24" customHeight="1">
      <c r="A79" s="228" t="s">
        <v>14</v>
      </c>
      <c r="B79" s="186" t="s">
        <v>104</v>
      </c>
      <c r="C79" s="368"/>
      <c r="D79" s="369"/>
      <c r="E79" s="15" t="s">
        <v>233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370" t="s">
        <v>105</v>
      </c>
      <c r="C80" s="370"/>
      <c r="D80" s="370"/>
      <c r="E80" s="370"/>
      <c r="F80" s="370"/>
      <c r="G80" s="370"/>
      <c r="H80" s="370"/>
      <c r="I80" s="370"/>
      <c r="J80" s="371"/>
      <c r="K80" s="372"/>
      <c r="L80" s="186"/>
      <c r="M80" s="186"/>
    </row>
    <row r="81" spans="1:16" s="17" customFormat="1" ht="24" customHeight="1">
      <c r="A81" s="228" t="s">
        <v>16</v>
      </c>
      <c r="B81" s="358" t="s">
        <v>106</v>
      </c>
      <c r="C81" s="358"/>
      <c r="D81" s="358"/>
      <c r="E81" s="358"/>
      <c r="F81" s="358"/>
      <c r="G81" s="358"/>
      <c r="H81" s="358"/>
      <c r="I81" s="358"/>
      <c r="J81" s="358"/>
      <c r="K81" s="358"/>
      <c r="L81" s="373"/>
      <c r="M81" s="374"/>
    </row>
    <row r="82" spans="1:16" s="17" customFormat="1" ht="24" customHeight="1">
      <c r="A82" s="228" t="s">
        <v>17</v>
      </c>
      <c r="B82" s="358" t="s">
        <v>107</v>
      </c>
      <c r="C82" s="358"/>
      <c r="D82" s="358"/>
      <c r="E82" s="358"/>
      <c r="F82" s="358"/>
      <c r="G82" s="358"/>
      <c r="H82" s="358"/>
      <c r="I82" s="358"/>
      <c r="J82" s="358"/>
      <c r="K82" s="358"/>
      <c r="L82" s="373"/>
      <c r="M82" s="374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14" t="s">
        <v>306</v>
      </c>
      <c r="B84" s="414"/>
      <c r="C84" s="414"/>
      <c r="D84" s="414"/>
      <c r="E84" s="414"/>
      <c r="F84" s="414"/>
      <c r="G84" s="414"/>
      <c r="H84" s="414"/>
      <c r="I84" s="414"/>
      <c r="J84" s="414"/>
      <c r="K84" s="414"/>
      <c r="L84" s="414"/>
      <c r="M84" s="414"/>
    </row>
    <row r="85" spans="1:16" s="56" customFormat="1" ht="24" customHeight="1">
      <c r="A85" s="228" t="s">
        <v>13</v>
      </c>
      <c r="B85" s="358" t="s">
        <v>112</v>
      </c>
      <c r="C85" s="358"/>
      <c r="D85" s="358"/>
      <c r="E85" s="358"/>
      <c r="F85" s="358"/>
      <c r="G85" s="358"/>
      <c r="H85" s="358"/>
      <c r="I85" s="186"/>
      <c r="J85" s="58" t="s">
        <v>110</v>
      </c>
      <c r="K85" s="185" t="str">
        <f>IF(J80&lt;&gt;"",J80,"")</f>
        <v/>
      </c>
      <c r="L85" s="58" t="s">
        <v>111</v>
      </c>
      <c r="M85" s="239"/>
    </row>
    <row r="86" spans="1:16" s="56" customFormat="1" ht="24" customHeight="1">
      <c r="A86" s="228" t="s">
        <v>14</v>
      </c>
      <c r="B86" s="358" t="s">
        <v>99</v>
      </c>
      <c r="C86" s="358"/>
      <c r="D86" s="358"/>
      <c r="E86" s="358"/>
      <c r="F86" s="358"/>
      <c r="G86" s="358"/>
      <c r="H86" s="358"/>
      <c r="I86" s="358"/>
      <c r="J86" s="358"/>
      <c r="K86" s="358"/>
      <c r="L86" s="373"/>
      <c r="M86" s="374"/>
    </row>
    <row r="87" spans="1:16" s="56" customFormat="1" ht="24" customHeight="1">
      <c r="A87" s="228" t="s">
        <v>15</v>
      </c>
      <c r="B87" s="358" t="s">
        <v>100</v>
      </c>
      <c r="C87" s="358"/>
      <c r="D87" s="358"/>
      <c r="E87" s="358"/>
      <c r="F87" s="358"/>
      <c r="G87" s="358"/>
      <c r="H87" s="358"/>
      <c r="I87" s="358"/>
      <c r="J87" s="358"/>
      <c r="K87" s="358"/>
      <c r="L87" s="407">
        <f>L86-L88</f>
        <v>0</v>
      </c>
      <c r="M87" s="408"/>
    </row>
    <row r="88" spans="1:16" s="17" customFormat="1" ht="24" customHeight="1">
      <c r="A88" s="229" t="s">
        <v>16</v>
      </c>
      <c r="B88" s="358" t="s">
        <v>101</v>
      </c>
      <c r="C88" s="358"/>
      <c r="D88" s="358"/>
      <c r="E88" s="358"/>
      <c r="F88" s="358"/>
      <c r="G88" s="358"/>
      <c r="H88" s="358"/>
      <c r="I88" s="358"/>
      <c r="J88" s="358"/>
      <c r="K88" s="358"/>
      <c r="L88" s="373"/>
      <c r="M88" s="374"/>
    </row>
    <row r="89" spans="1:16" s="17" customFormat="1" ht="24" customHeight="1">
      <c r="A89" s="228"/>
      <c r="B89" s="358" t="s">
        <v>134</v>
      </c>
      <c r="C89" s="358"/>
      <c r="D89" s="358"/>
      <c r="E89" s="358"/>
      <c r="F89" s="358"/>
      <c r="G89" s="358"/>
      <c r="H89" s="358"/>
      <c r="I89" s="358"/>
      <c r="J89" s="358"/>
      <c r="K89" s="358"/>
      <c r="L89" s="373"/>
      <c r="M89" s="374"/>
    </row>
    <row r="90" spans="1:16" s="17" customFormat="1" ht="24" customHeight="1">
      <c r="A90" s="229" t="s">
        <v>17</v>
      </c>
      <c r="B90" s="358" t="s">
        <v>102</v>
      </c>
      <c r="C90" s="358"/>
      <c r="D90" s="358"/>
      <c r="E90" s="358"/>
      <c r="F90" s="358"/>
      <c r="G90" s="358"/>
      <c r="H90" s="358"/>
      <c r="I90" s="358"/>
      <c r="J90" s="358"/>
      <c r="K90" s="358"/>
      <c r="L90" s="373"/>
      <c r="M90" s="374"/>
    </row>
    <row r="91" spans="1:16" s="17" customFormat="1" ht="24" customHeight="1">
      <c r="A91" s="228"/>
      <c r="B91" s="358" t="s">
        <v>113</v>
      </c>
      <c r="C91" s="358"/>
      <c r="D91" s="358"/>
      <c r="E91" s="358"/>
      <c r="F91" s="358"/>
      <c r="G91" s="358"/>
      <c r="H91" s="358"/>
      <c r="I91" s="358"/>
      <c r="J91" s="358"/>
      <c r="K91" s="358"/>
      <c r="L91" s="373"/>
      <c r="M91" s="374"/>
    </row>
    <row r="92" spans="1:16" s="17" customFormat="1" ht="24" customHeight="1">
      <c r="A92" s="228"/>
      <c r="B92" s="358" t="s">
        <v>114</v>
      </c>
      <c r="C92" s="358"/>
      <c r="D92" s="358"/>
      <c r="E92" s="358"/>
      <c r="F92" s="358"/>
      <c r="G92" s="358"/>
      <c r="H92" s="358"/>
      <c r="I92" s="358"/>
      <c r="J92" s="358"/>
      <c r="K92" s="358"/>
      <c r="L92" s="373"/>
      <c r="M92" s="374"/>
      <c r="N92" s="89"/>
      <c r="O92" s="90"/>
    </row>
    <row r="93" spans="1:16" s="17" customFormat="1" ht="24" customHeight="1">
      <c r="A93" s="228" t="s">
        <v>6</v>
      </c>
      <c r="B93" s="358" t="s">
        <v>303</v>
      </c>
      <c r="C93" s="358"/>
      <c r="D93" s="358"/>
      <c r="E93" s="358"/>
      <c r="F93" s="358"/>
      <c r="G93" s="358"/>
      <c r="H93" s="358"/>
      <c r="I93" s="358"/>
      <c r="J93" s="358"/>
      <c r="K93" s="358"/>
      <c r="L93" s="373"/>
      <c r="M93" s="374"/>
      <c r="N93" s="89"/>
      <c r="O93" s="90"/>
    </row>
    <row r="94" spans="1:16" s="17" customFormat="1" ht="24" customHeight="1">
      <c r="A94" s="228" t="s">
        <v>18</v>
      </c>
      <c r="B94" s="358" t="s">
        <v>152</v>
      </c>
      <c r="C94" s="358"/>
      <c r="D94" s="358"/>
      <c r="E94" s="358"/>
      <c r="F94" s="358"/>
      <c r="G94" s="358"/>
      <c r="H94" s="358"/>
      <c r="I94" s="358"/>
      <c r="J94" s="358"/>
      <c r="K94" s="358"/>
      <c r="L94" s="373"/>
      <c r="M94" s="374"/>
      <c r="N94" s="104"/>
      <c r="O94" s="103"/>
    </row>
    <row r="95" spans="1:16" s="17" customFormat="1" ht="24" customHeight="1">
      <c r="A95" s="228"/>
      <c r="B95" s="358" t="s">
        <v>304</v>
      </c>
      <c r="C95" s="358"/>
      <c r="D95" s="358"/>
      <c r="E95" s="358"/>
      <c r="F95" s="358"/>
      <c r="G95" s="358"/>
      <c r="H95" s="358"/>
      <c r="I95" s="358"/>
      <c r="J95" s="358"/>
      <c r="K95" s="358"/>
      <c r="L95" s="415"/>
      <c r="M95" s="416"/>
      <c r="N95" s="91"/>
      <c r="O95" s="92"/>
      <c r="P95" s="88"/>
    </row>
    <row r="96" spans="1:16" s="17" customFormat="1" ht="24" customHeight="1">
      <c r="A96" s="228"/>
      <c r="B96" s="358" t="s">
        <v>305</v>
      </c>
      <c r="C96" s="358"/>
      <c r="D96" s="358"/>
      <c r="E96" s="358"/>
      <c r="F96" s="358"/>
      <c r="G96" s="358"/>
      <c r="H96" s="358"/>
      <c r="I96" s="358"/>
      <c r="J96" s="358"/>
      <c r="K96" s="358"/>
      <c r="L96" s="415"/>
      <c r="M96" s="416"/>
      <c r="N96" s="403"/>
      <c r="O96" s="403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25" t="s">
        <v>308</v>
      </c>
      <c r="B98" s="426"/>
      <c r="C98" s="426"/>
      <c r="D98" s="426"/>
      <c r="E98" s="426"/>
      <c r="F98" s="426"/>
      <c r="G98" s="426"/>
      <c r="H98" s="426"/>
      <c r="I98" s="426"/>
      <c r="J98" s="426"/>
      <c r="K98" s="426"/>
      <c r="L98" s="426"/>
      <c r="M98" s="426"/>
      <c r="N98" s="406" t="s">
        <v>307</v>
      </c>
      <c r="O98" s="406"/>
    </row>
    <row r="99" spans="1:15" ht="15.95" customHeight="1">
      <c r="A99" s="133" t="s">
        <v>309</v>
      </c>
      <c r="B99" s="119"/>
      <c r="C99" s="2"/>
      <c r="D99" s="2"/>
      <c r="E99" s="2"/>
      <c r="F99" s="411"/>
      <c r="G99" s="412"/>
      <c r="H99" s="2"/>
      <c r="I99" s="2"/>
      <c r="J99" s="2"/>
      <c r="K99" s="2"/>
      <c r="L99" s="2"/>
      <c r="M99" s="2"/>
      <c r="N99" s="406"/>
      <c r="O99" s="406"/>
    </row>
    <row r="100" spans="1:15" ht="15.95" customHeight="1">
      <c r="A100" s="133" t="s">
        <v>97</v>
      </c>
      <c r="B100" s="133"/>
      <c r="C100" s="2"/>
      <c r="D100" s="2"/>
      <c r="E100" s="2"/>
      <c r="F100" s="379"/>
      <c r="G100" s="380"/>
      <c r="H100" s="380"/>
      <c r="I100" s="380"/>
      <c r="J100" s="381"/>
      <c r="K100" s="2"/>
      <c r="L100" s="2"/>
      <c r="M100" s="2"/>
      <c r="N100" s="406"/>
      <c r="O100" s="406"/>
    </row>
    <row r="101" spans="1:15" ht="15.95" customHeight="1">
      <c r="A101" s="54" t="s">
        <v>310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251</v>
      </c>
      <c r="L101" s="54"/>
      <c r="M101" s="54"/>
      <c r="N101" s="406"/>
      <c r="O101" s="406"/>
    </row>
    <row r="102" spans="1:15" ht="15.95" customHeight="1">
      <c r="A102" s="427"/>
      <c r="B102" s="428"/>
      <c r="C102" s="428"/>
      <c r="D102" s="428"/>
      <c r="E102" s="428"/>
      <c r="F102" s="428"/>
      <c r="G102" s="428"/>
      <c r="H102" s="428"/>
      <c r="I102" s="429"/>
      <c r="J102" s="2"/>
      <c r="K102" s="398"/>
      <c r="L102" s="399"/>
      <c r="M102" s="227"/>
      <c r="N102" s="406"/>
      <c r="O102" s="406"/>
    </row>
    <row r="103" spans="1:15" ht="15.95" customHeight="1">
      <c r="A103" s="430"/>
      <c r="B103" s="431"/>
      <c r="C103" s="431"/>
      <c r="D103" s="431"/>
      <c r="E103" s="431"/>
      <c r="F103" s="431"/>
      <c r="G103" s="431"/>
      <c r="H103" s="431"/>
      <c r="I103" s="432"/>
      <c r="J103" s="2"/>
      <c r="K103" s="133" t="s">
        <v>98</v>
      </c>
      <c r="L103" s="133"/>
      <c r="M103" s="2"/>
      <c r="N103" s="406"/>
      <c r="O103" s="406"/>
    </row>
    <row r="104" spans="1:15" ht="15.95" customHeight="1">
      <c r="A104" s="430"/>
      <c r="B104" s="431"/>
      <c r="C104" s="431"/>
      <c r="D104" s="431"/>
      <c r="E104" s="431"/>
      <c r="F104" s="431"/>
      <c r="G104" s="431"/>
      <c r="H104" s="431"/>
      <c r="I104" s="432"/>
      <c r="J104" s="2"/>
      <c r="K104" s="355"/>
      <c r="L104" s="356"/>
      <c r="M104" s="2"/>
      <c r="N104" s="406"/>
      <c r="O104" s="406"/>
    </row>
    <row r="105" spans="1:15" ht="15.95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06"/>
      <c r="O105" s="406"/>
    </row>
    <row r="106" spans="1:15" ht="24" customHeight="1">
      <c r="A106" s="231" t="s">
        <v>311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</row>
    <row r="107" spans="1:15" ht="24" customHeight="1">
      <c r="A107" s="232" t="s">
        <v>312</v>
      </c>
      <c r="B107" s="54" t="s">
        <v>99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359"/>
      <c r="M107" s="359"/>
    </row>
    <row r="108" spans="1:15" ht="24" customHeight="1">
      <c r="A108" s="232" t="s">
        <v>313</v>
      </c>
      <c r="B108" s="54" t="s">
        <v>100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0">
        <f>L107-L109</f>
        <v>0</v>
      </c>
      <c r="M108" s="410"/>
    </row>
    <row r="109" spans="1:15" s="55" customFormat="1" ht="24" customHeight="1">
      <c r="A109" s="233" t="s">
        <v>314</v>
      </c>
      <c r="B109" s="419" t="s">
        <v>101</v>
      </c>
      <c r="C109" s="419"/>
      <c r="D109" s="419"/>
      <c r="E109" s="419"/>
      <c r="F109" s="419"/>
      <c r="G109" s="419"/>
      <c r="H109" s="419"/>
      <c r="I109" s="419"/>
      <c r="J109" s="419"/>
      <c r="K109" s="419"/>
      <c r="L109" s="359"/>
      <c r="M109" s="359"/>
    </row>
    <row r="110" spans="1:15" ht="24" customHeight="1">
      <c r="A110" s="232"/>
      <c r="B110" s="54" t="s">
        <v>315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359"/>
      <c r="M110" s="359"/>
    </row>
    <row r="111" spans="1:15" s="55" customFormat="1" ht="24" customHeight="1">
      <c r="A111" s="233" t="s">
        <v>316</v>
      </c>
      <c r="B111" s="419" t="s">
        <v>102</v>
      </c>
      <c r="C111" s="419"/>
      <c r="D111" s="419"/>
      <c r="E111" s="419"/>
      <c r="F111" s="419"/>
      <c r="G111" s="419"/>
      <c r="H111" s="419"/>
      <c r="I111" s="419"/>
      <c r="J111" s="419"/>
      <c r="K111" s="419"/>
      <c r="L111" s="359"/>
      <c r="M111" s="359"/>
    </row>
    <row r="112" spans="1:15" ht="24" customHeight="1">
      <c r="A112" s="232"/>
      <c r="B112" s="54" t="s">
        <v>317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0">
        <f>IF(L114&gt;0,L111,ROUNDDOWN(L111*0.6363,2))</f>
        <v>0</v>
      </c>
      <c r="M112" s="410"/>
    </row>
    <row r="113" spans="1:16" ht="24" customHeight="1">
      <c r="A113" s="232"/>
      <c r="B113" s="54" t="s">
        <v>318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0">
        <f>IF(L114&gt;0,0,L111-L112)</f>
        <v>0</v>
      </c>
      <c r="M113" s="410"/>
    </row>
    <row r="114" spans="1:16" ht="24" customHeight="1">
      <c r="A114" s="232" t="s">
        <v>319</v>
      </c>
      <c r="B114" s="358" t="s">
        <v>320</v>
      </c>
      <c r="C114" s="358"/>
      <c r="D114" s="358"/>
      <c r="E114" s="358"/>
      <c r="F114" s="358"/>
      <c r="G114" s="358"/>
      <c r="H114" s="358"/>
      <c r="I114" s="358"/>
      <c r="J114" s="358"/>
      <c r="K114" s="358"/>
      <c r="L114" s="359"/>
      <c r="M114" s="359"/>
    </row>
    <row r="115" spans="1:16" s="55" customFormat="1" ht="24" customHeight="1">
      <c r="A115" s="229" t="s">
        <v>321</v>
      </c>
      <c r="B115" s="420" t="s">
        <v>152</v>
      </c>
      <c r="C115" s="420"/>
      <c r="D115" s="420"/>
      <c r="E115" s="420"/>
      <c r="F115" s="420"/>
      <c r="G115" s="420"/>
      <c r="H115" s="420"/>
      <c r="I115" s="420"/>
      <c r="J115" s="420"/>
      <c r="K115" s="420"/>
      <c r="L115" s="359"/>
      <c r="M115" s="359"/>
      <c r="N115" s="104"/>
      <c r="O115" s="103"/>
    </row>
    <row r="116" spans="1:16" s="17" customFormat="1" ht="24" customHeight="1">
      <c r="A116" s="232"/>
      <c r="B116" s="404" t="s">
        <v>322</v>
      </c>
      <c r="C116" s="405"/>
      <c r="D116" s="405"/>
      <c r="E116" s="405"/>
      <c r="F116" s="405"/>
      <c r="G116" s="405"/>
      <c r="H116" s="405"/>
      <c r="I116" s="405"/>
      <c r="J116" s="405"/>
      <c r="K116" s="405"/>
      <c r="L116" s="409"/>
      <c r="M116" s="409"/>
      <c r="N116" s="91"/>
      <c r="O116" s="92"/>
      <c r="P116" s="86"/>
    </row>
    <row r="117" spans="1:16" s="55" customFormat="1" ht="24" customHeight="1">
      <c r="A117" s="229"/>
      <c r="B117" s="420" t="s">
        <v>323</v>
      </c>
      <c r="C117" s="421"/>
      <c r="D117" s="421"/>
      <c r="E117" s="421"/>
      <c r="F117" s="421"/>
      <c r="G117" s="421"/>
      <c r="H117" s="421"/>
      <c r="I117" s="421"/>
      <c r="J117" s="421"/>
      <c r="K117" s="421"/>
      <c r="L117" s="409"/>
      <c r="M117" s="409"/>
      <c r="N117" s="403"/>
      <c r="O117" s="403"/>
    </row>
    <row r="118" spans="1:16" s="10" customFormat="1" ht="15.95" customHeight="1"/>
  </sheetData>
  <mergeCells count="211">
    <mergeCell ref="E36:I36"/>
    <mergeCell ref="J36:K36"/>
    <mergeCell ref="L36:M36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B54:F54"/>
    <mergeCell ref="G54:J54"/>
    <mergeCell ref="K54:M54"/>
    <mergeCell ref="B55:F55"/>
    <mergeCell ref="G55:J55"/>
    <mergeCell ref="K55:M55"/>
    <mergeCell ref="B56:F56"/>
    <mergeCell ref="G56:J56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A39:D39"/>
    <mergeCell ref="E39:I39"/>
    <mergeCell ref="J39:K39"/>
    <mergeCell ref="L39:M39"/>
    <mergeCell ref="A40:D40"/>
    <mergeCell ref="E68:I68"/>
    <mergeCell ref="E46:I46"/>
    <mergeCell ref="J46:K46"/>
    <mergeCell ref="L46:M46"/>
    <mergeCell ref="A63:D63"/>
    <mergeCell ref="E63:I63"/>
    <mergeCell ref="J63:K63"/>
    <mergeCell ref="L63:M63"/>
    <mergeCell ref="L67:M67"/>
    <mergeCell ref="A64:D64"/>
    <mergeCell ref="E64:I64"/>
    <mergeCell ref="J64:K64"/>
    <mergeCell ref="L64:M64"/>
    <mergeCell ref="A65:D65"/>
    <mergeCell ref="E65:I65"/>
    <mergeCell ref="J65:K65"/>
    <mergeCell ref="L65:M65"/>
    <mergeCell ref="A66:D66"/>
    <mergeCell ref="E66:I66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J45:K4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J37:K37"/>
    <mergeCell ref="A44:D44"/>
    <mergeCell ref="L44:M44"/>
    <mergeCell ref="E40:I40"/>
    <mergeCell ref="J40:K40"/>
    <mergeCell ref="L40:M40"/>
    <mergeCell ref="L37:M37"/>
    <mergeCell ref="K30:L30"/>
    <mergeCell ref="K32:L32"/>
    <mergeCell ref="A37:D37"/>
    <mergeCell ref="E37:I37"/>
    <mergeCell ref="E44:I44"/>
    <mergeCell ref="J44:K44"/>
    <mergeCell ref="A36:D36"/>
    <mergeCell ref="L81:M81"/>
    <mergeCell ref="A21:K21"/>
    <mergeCell ref="L21:M21"/>
    <mergeCell ref="A22:K22"/>
    <mergeCell ref="L22:M22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B81:K81"/>
    <mergeCell ref="B82:K82"/>
  </mergeCells>
  <conditionalFormatting sqref="L90:M90">
    <cfRule type="cellIs" dxfId="1" priority="2" operator="greaterThan">
      <formula>$L$91+$L$92</formula>
    </cfRule>
  </conditionalFormatting>
  <conditionalFormatting sqref="L111:M111">
    <cfRule type="cellIs" dxfId="0" priority="1" operator="greaterThan">
      <formula>$L$112+$L$113</formula>
    </cfRule>
  </conditionalFormatting>
  <dataValidations xWindow="810" yWindow="550" count="45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91:M91 L112:M112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93:M94">
      <formula1>L89</formula1>
    </dataValidation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11:M111">
      <formula1>L109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type="decimal" operator="equal" allowBlank="1" showInputMessage="1" showErrorMessage="1" errorTitle="Błąd!" error="Suma środków EFRROW oraz krajowych powinna być równa wnioskowanej kwocie pomocy." sqref="L92:M92 L113:M113">
      <formula1>L90-L91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90:M90">
      <formula1>L88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decimal" operator="lessThanOrEqual" allowBlank="1" showInputMessage="1" showErrorMessage="1" errorTitle="Błąd!" error="Wkład własny, stanowiący publiczne środki krajowe nie może być wyższy, niż wnioskowana kwota pomocy." sqref="L114:M114">
      <formula1>L111</formula1>
    </dataValidation>
    <dataValidation type="list" allowBlank="1" showInputMessage="1" showErrorMessage="1" errorTitle="Błąd!" error="W tym polu można wpisać tylko wartość &quot;TAK&quot;, &quot;NIE&quot; albo &quot;ND&quot;" sqref="L23:M23 L24:M24">
      <formula1>"(wybierz z listy),TAK,NIE,ND"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16" t="s">
        <v>232</v>
      </c>
      <c r="L1" s="617"/>
    </row>
    <row r="2" spans="1:12">
      <c r="A2" s="618" t="s">
        <v>497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</row>
    <row r="3" spans="1:12" ht="30" customHeight="1">
      <c r="A3" s="619" t="s">
        <v>512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</row>
    <row r="4" spans="1:12" ht="18" customHeight="1">
      <c r="A4" s="620" t="s">
        <v>498</v>
      </c>
      <c r="B4" s="620"/>
      <c r="C4" s="621"/>
      <c r="D4" s="622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23" t="s">
        <v>11</v>
      </c>
      <c r="B6" s="325" t="s">
        <v>499</v>
      </c>
      <c r="C6" s="158" t="s">
        <v>500</v>
      </c>
      <c r="D6" s="158" t="s">
        <v>501</v>
      </c>
      <c r="E6" s="325" t="s">
        <v>502</v>
      </c>
      <c r="F6" s="158" t="s">
        <v>503</v>
      </c>
      <c r="G6" s="158" t="s">
        <v>504</v>
      </c>
      <c r="H6" s="158" t="s">
        <v>505</v>
      </c>
      <c r="I6" s="158" t="s">
        <v>506</v>
      </c>
      <c r="J6" s="158" t="s">
        <v>507</v>
      </c>
      <c r="K6" s="158" t="s">
        <v>508</v>
      </c>
      <c r="L6" s="158" t="s">
        <v>509</v>
      </c>
    </row>
    <row r="7" spans="1:12" ht="12.75" customHeight="1">
      <c r="A7" s="624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510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>
        <f>IF(G8*H8&gt;0,G8*H8,0)</f>
        <v>0</v>
      </c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127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28"/>
      <c r="B20" s="629"/>
      <c r="C20" s="630"/>
      <c r="D20" s="295"/>
      <c r="E20" s="632"/>
      <c r="F20" s="633"/>
      <c r="G20" s="633"/>
      <c r="H20" s="634"/>
      <c r="I20" s="295"/>
      <c r="J20" s="343"/>
      <c r="K20" s="343"/>
      <c r="L20" s="343"/>
    </row>
    <row r="21" spans="1:14" ht="19.5" customHeight="1">
      <c r="A21" s="594" t="s">
        <v>450</v>
      </c>
      <c r="B21" s="594"/>
      <c r="C21" s="594"/>
      <c r="D21" s="347"/>
      <c r="E21" s="631" t="s">
        <v>451</v>
      </c>
      <c r="F21" s="631"/>
      <c r="G21" s="631"/>
      <c r="H21" s="631"/>
      <c r="I21" s="348"/>
      <c r="J21" s="348"/>
      <c r="K21" s="348"/>
      <c r="L21" s="348"/>
    </row>
    <row r="22" spans="1:14">
      <c r="A22" s="625" t="s">
        <v>511</v>
      </c>
      <c r="B22" s="626"/>
      <c r="C22" s="626"/>
      <c r="D22" s="626"/>
      <c r="E22" s="626"/>
      <c r="F22" s="626"/>
      <c r="G22" s="626"/>
      <c r="H22" s="626"/>
      <c r="I22" s="626"/>
      <c r="J22" s="627"/>
      <c r="K22" s="627"/>
      <c r="L22" s="627"/>
    </row>
    <row r="23" spans="1:14" ht="12.75" customHeight="1">
      <c r="A23" s="626"/>
      <c r="B23" s="626"/>
      <c r="C23" s="626"/>
      <c r="D23" s="626"/>
      <c r="E23" s="626"/>
      <c r="F23" s="626"/>
      <c r="G23" s="626"/>
      <c r="H23" s="626"/>
      <c r="I23" s="626"/>
      <c r="J23" s="627"/>
      <c r="K23" s="627"/>
      <c r="L23" s="627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232</v>
      </c>
    </row>
    <row r="2" spans="1:8" s="51" customFormat="1" ht="18" customHeight="1">
      <c r="A2" s="367" t="s">
        <v>513</v>
      </c>
      <c r="B2" s="395"/>
      <c r="C2" s="395"/>
      <c r="D2" s="395"/>
      <c r="E2" s="395"/>
      <c r="F2" s="395"/>
      <c r="G2" s="395"/>
      <c r="H2" s="395"/>
    </row>
    <row r="3" spans="1:8" s="51" customFormat="1" ht="34.5" customHeight="1">
      <c r="A3" s="635" t="s">
        <v>514</v>
      </c>
      <c r="B3" s="635"/>
      <c r="C3" s="635"/>
      <c r="D3" s="635"/>
      <c r="E3" s="635"/>
      <c r="F3" s="635"/>
      <c r="G3" s="635"/>
      <c r="H3" s="635"/>
    </row>
    <row r="4" spans="1:8" s="51" customFormat="1" ht="18" customHeight="1">
      <c r="A4" s="47" t="s">
        <v>25</v>
      </c>
      <c r="B4" s="636" t="s">
        <v>515</v>
      </c>
      <c r="C4" s="636"/>
      <c r="D4" s="636"/>
      <c r="E4" s="636"/>
      <c r="F4" s="636"/>
      <c r="G4" s="636"/>
      <c r="H4" s="636"/>
    </row>
    <row r="5" spans="1:8" s="51" customFormat="1" ht="48" customHeight="1">
      <c r="A5" s="181"/>
      <c r="B5" s="556" t="s">
        <v>519</v>
      </c>
      <c r="C5" s="556"/>
      <c r="D5" s="556"/>
      <c r="E5" s="556"/>
      <c r="F5" s="556"/>
      <c r="G5" s="556"/>
      <c r="H5" s="556"/>
    </row>
    <row r="6" spans="1:8" s="51" customFormat="1" ht="18" customHeight="1">
      <c r="A6" s="160" t="s">
        <v>186</v>
      </c>
      <c r="B6" s="556" t="s">
        <v>520</v>
      </c>
      <c r="C6" s="556"/>
      <c r="D6" s="556"/>
      <c r="E6" s="556"/>
      <c r="F6" s="556"/>
      <c r="G6" s="556"/>
      <c r="H6" s="556"/>
    </row>
    <row r="7" spans="1:8" s="51" customFormat="1" ht="28.5" customHeight="1">
      <c r="A7" s="160" t="s">
        <v>184</v>
      </c>
      <c r="B7" s="556" t="s">
        <v>521</v>
      </c>
      <c r="C7" s="556"/>
      <c r="D7" s="556"/>
      <c r="E7" s="556"/>
      <c r="F7" s="556"/>
      <c r="G7" s="556"/>
      <c r="H7" s="556"/>
    </row>
    <row r="8" spans="1:8" s="51" customFormat="1" ht="36" customHeight="1">
      <c r="A8" s="160" t="s">
        <v>516</v>
      </c>
      <c r="B8" s="556" t="s">
        <v>522</v>
      </c>
      <c r="C8" s="556"/>
      <c r="D8" s="556"/>
      <c r="E8" s="556"/>
      <c r="F8" s="556"/>
      <c r="G8" s="556"/>
      <c r="H8" s="556"/>
    </row>
    <row r="9" spans="1:8" s="51" customFormat="1" ht="37.5" customHeight="1">
      <c r="A9" s="160" t="s">
        <v>517</v>
      </c>
      <c r="B9" s="556" t="s">
        <v>523</v>
      </c>
      <c r="C9" s="556"/>
      <c r="D9" s="556"/>
      <c r="E9" s="556"/>
      <c r="F9" s="556"/>
      <c r="G9" s="556"/>
      <c r="H9" s="556"/>
    </row>
    <row r="10" spans="1:8" s="51" customFormat="1" ht="78.75" customHeight="1">
      <c r="A10" s="160" t="s">
        <v>518</v>
      </c>
      <c r="B10" s="556" t="s">
        <v>524</v>
      </c>
      <c r="C10" s="556"/>
      <c r="D10" s="556"/>
      <c r="E10" s="556"/>
      <c r="F10" s="556"/>
      <c r="G10" s="556"/>
      <c r="H10" s="556"/>
    </row>
    <row r="11" spans="1:8" s="51" customFormat="1" ht="15" customHeight="1">
      <c r="A11" s="47" t="s">
        <v>26</v>
      </c>
      <c r="B11" s="559" t="s">
        <v>190</v>
      </c>
      <c r="C11" s="559"/>
      <c r="D11" s="559"/>
      <c r="E11" s="559"/>
      <c r="F11" s="559"/>
      <c r="G11" s="559"/>
      <c r="H11" s="559"/>
    </row>
    <row r="12" spans="1:8" s="51" customFormat="1" ht="15" customHeight="1">
      <c r="A12" s="180"/>
      <c r="B12" s="559" t="s">
        <v>191</v>
      </c>
      <c r="C12" s="559"/>
      <c r="D12" s="559"/>
      <c r="E12" s="559"/>
      <c r="F12" s="559"/>
      <c r="G12" s="559"/>
      <c r="H12" s="559"/>
    </row>
    <row r="13" spans="1:8" s="51" customFormat="1" ht="15.95" customHeight="1">
      <c r="A13" s="181" t="s">
        <v>186</v>
      </c>
      <c r="B13" s="639" t="s">
        <v>224</v>
      </c>
      <c r="C13" s="639"/>
      <c r="D13" s="639"/>
      <c r="E13" s="639"/>
      <c r="F13" s="639"/>
      <c r="G13" s="639"/>
      <c r="H13" s="639"/>
    </row>
    <row r="14" spans="1:8" s="51" customFormat="1" ht="15.95" customHeight="1">
      <c r="A14" s="47"/>
      <c r="B14" s="640"/>
      <c r="C14" s="640"/>
      <c r="D14" s="180" t="s">
        <v>225</v>
      </c>
      <c r="E14" s="640"/>
      <c r="F14" s="640"/>
      <c r="G14" s="640"/>
      <c r="H14" s="640"/>
    </row>
    <row r="15" spans="1:8" s="51" customFormat="1" ht="15.95" customHeight="1">
      <c r="A15" s="181" t="s">
        <v>184</v>
      </c>
      <c r="B15" s="637" t="s">
        <v>226</v>
      </c>
      <c r="C15" s="637"/>
      <c r="D15" s="637"/>
      <c r="E15" s="637"/>
      <c r="F15" s="637"/>
      <c r="G15" s="654"/>
      <c r="H15" s="654"/>
    </row>
    <row r="16" spans="1:8" s="51" customFormat="1" ht="15.95" customHeight="1">
      <c r="A16" s="47"/>
      <c r="B16" s="637" t="s">
        <v>227</v>
      </c>
      <c r="C16" s="637"/>
      <c r="D16" s="638"/>
      <c r="E16" s="638"/>
      <c r="F16" s="638"/>
      <c r="G16" s="638"/>
      <c r="H16" s="638"/>
    </row>
    <row r="17" spans="1:8" s="351" customFormat="1" ht="15.95" customHeight="1">
      <c r="A17" s="352" t="s">
        <v>516</v>
      </c>
      <c r="B17" s="644" t="s">
        <v>540</v>
      </c>
      <c r="C17" s="644"/>
      <c r="D17" s="644"/>
      <c r="E17" s="644"/>
      <c r="F17" s="644"/>
      <c r="G17" s="644"/>
      <c r="H17" s="644"/>
    </row>
    <row r="18" spans="1:8" s="51" customFormat="1" ht="15.95" customHeight="1">
      <c r="A18" s="160"/>
      <c r="B18" s="637" t="s">
        <v>539</v>
      </c>
      <c r="C18" s="637"/>
      <c r="D18" s="637"/>
      <c r="E18" s="637"/>
      <c r="F18" s="637"/>
      <c r="G18" s="638"/>
      <c r="H18" s="638"/>
    </row>
    <row r="19" spans="1:8" s="51" customFormat="1" ht="15.95" customHeight="1">
      <c r="A19" s="160"/>
      <c r="B19" s="637" t="s">
        <v>525</v>
      </c>
      <c r="C19" s="637"/>
      <c r="D19" s="637"/>
      <c r="E19" s="637"/>
      <c r="F19" s="637"/>
      <c r="G19" s="637"/>
      <c r="H19" s="637"/>
    </row>
    <row r="20" spans="1:8" s="51" customFormat="1" ht="42.75" customHeight="1">
      <c r="A20" s="160" t="s">
        <v>517</v>
      </c>
      <c r="B20" s="556" t="s">
        <v>526</v>
      </c>
      <c r="C20" s="556"/>
      <c r="D20" s="556"/>
      <c r="E20" s="556"/>
      <c r="F20" s="556"/>
      <c r="G20" s="556"/>
      <c r="H20" s="556"/>
    </row>
    <row r="21" spans="1:8" s="51" customFormat="1" ht="77.25" customHeight="1">
      <c r="A21" s="160" t="s">
        <v>518</v>
      </c>
      <c r="B21" s="556" t="s">
        <v>527</v>
      </c>
      <c r="C21" s="556"/>
      <c r="D21" s="556"/>
      <c r="E21" s="556"/>
      <c r="F21" s="556"/>
      <c r="G21" s="556"/>
      <c r="H21" s="556"/>
    </row>
    <row r="22" spans="1:8" s="51" customFormat="1" ht="21.95" customHeight="1">
      <c r="A22" s="47" t="s">
        <v>344</v>
      </c>
      <c r="B22" s="559" t="s">
        <v>182</v>
      </c>
      <c r="C22" s="559"/>
      <c r="D22" s="559"/>
      <c r="E22" s="559"/>
      <c r="F22" s="559"/>
      <c r="G22" s="559"/>
      <c r="H22" s="559"/>
    </row>
    <row r="23" spans="1:8" s="51" customFormat="1" ht="38.25" customHeight="1">
      <c r="A23" s="160" t="s">
        <v>186</v>
      </c>
      <c r="B23" s="556" t="s">
        <v>528</v>
      </c>
      <c r="C23" s="556"/>
      <c r="D23" s="556"/>
      <c r="E23" s="556"/>
      <c r="F23" s="556"/>
      <c r="G23" s="556"/>
      <c r="H23" s="556"/>
    </row>
    <row r="24" spans="1:8" s="51" customFormat="1" ht="47.25" customHeight="1">
      <c r="A24" s="160" t="s">
        <v>184</v>
      </c>
      <c r="B24" s="556" t="s">
        <v>529</v>
      </c>
      <c r="C24" s="556"/>
      <c r="D24" s="556"/>
      <c r="E24" s="556"/>
      <c r="F24" s="556"/>
      <c r="G24" s="556"/>
      <c r="H24" s="556"/>
    </row>
    <row r="25" spans="1:8" s="51" customFormat="1" ht="38.25" customHeight="1">
      <c r="A25" s="160" t="s">
        <v>516</v>
      </c>
      <c r="B25" s="556" t="s">
        <v>530</v>
      </c>
      <c r="C25" s="556"/>
      <c r="D25" s="556"/>
      <c r="E25" s="556"/>
      <c r="F25" s="556"/>
      <c r="G25" s="556"/>
      <c r="H25" s="556"/>
    </row>
    <row r="26" spans="1:8" s="51" customFormat="1" ht="38.25" customHeight="1">
      <c r="A26" s="160" t="s">
        <v>517</v>
      </c>
      <c r="B26" s="556" t="s">
        <v>532</v>
      </c>
      <c r="C26" s="556"/>
      <c r="D26" s="556"/>
      <c r="E26" s="556"/>
      <c r="F26" s="556"/>
      <c r="G26" s="556"/>
      <c r="H26" s="556"/>
    </row>
    <row r="27" spans="1:8" s="51" customFormat="1" ht="24.75" customHeight="1">
      <c r="A27" s="160" t="s">
        <v>518</v>
      </c>
      <c r="B27" s="556" t="s">
        <v>533</v>
      </c>
      <c r="C27" s="556"/>
      <c r="D27" s="556"/>
      <c r="E27" s="556"/>
      <c r="F27" s="556"/>
      <c r="G27" s="556"/>
      <c r="H27" s="556"/>
    </row>
    <row r="28" spans="1:8" s="51" customFormat="1" ht="61.5" customHeight="1">
      <c r="A28" s="160" t="s">
        <v>531</v>
      </c>
      <c r="B28" s="556" t="s">
        <v>534</v>
      </c>
      <c r="C28" s="556"/>
      <c r="D28" s="556"/>
      <c r="E28" s="556"/>
      <c r="F28" s="556"/>
      <c r="G28" s="556"/>
      <c r="H28" s="556"/>
    </row>
    <row r="29" spans="1:8" s="51" customFormat="1" ht="20.100000000000001" customHeight="1">
      <c r="A29" s="645" t="s">
        <v>536</v>
      </c>
      <c r="B29" s="645"/>
      <c r="C29" s="645"/>
      <c r="D29" s="645"/>
      <c r="E29" s="645"/>
      <c r="F29" s="645"/>
      <c r="G29" s="645"/>
      <c r="H29" s="645"/>
    </row>
    <row r="30" spans="1:8" s="51" customFormat="1" ht="20.100000000000001" customHeight="1">
      <c r="A30" s="47"/>
      <c r="B30" s="182"/>
      <c r="C30" s="643"/>
      <c r="D30" s="643"/>
      <c r="E30" s="643"/>
      <c r="F30" s="643"/>
      <c r="G30" s="643"/>
      <c r="H30" s="643"/>
    </row>
    <row r="31" spans="1:8" s="51" customFormat="1" ht="18" customHeight="1">
      <c r="A31" s="47"/>
      <c r="B31" s="637" t="s">
        <v>196</v>
      </c>
      <c r="C31" s="637"/>
      <c r="D31" s="637"/>
      <c r="E31" s="637"/>
      <c r="F31" s="637"/>
      <c r="G31" s="637"/>
      <c r="H31" s="637"/>
    </row>
    <row r="32" spans="1:8" s="51" customFormat="1" ht="24.75" customHeight="1">
      <c r="A32" s="160" t="s">
        <v>183</v>
      </c>
      <c r="B32" s="646" t="s">
        <v>193</v>
      </c>
      <c r="C32" s="646"/>
      <c r="D32" s="646"/>
      <c r="E32" s="646"/>
      <c r="F32" s="646"/>
      <c r="G32" s="646"/>
      <c r="H32" s="646"/>
    </row>
    <row r="33" spans="1:8" s="51" customFormat="1" ht="15.95" customHeight="1">
      <c r="A33" s="181" t="s">
        <v>184</v>
      </c>
      <c r="B33" s="647" t="s">
        <v>228</v>
      </c>
      <c r="C33" s="647"/>
      <c r="D33" s="650"/>
      <c r="E33" s="650"/>
      <c r="F33" s="651" t="s">
        <v>535</v>
      </c>
      <c r="G33" s="651"/>
      <c r="H33" s="220"/>
    </row>
    <row r="34" spans="1:8" s="51" customFormat="1" ht="26.1" customHeight="1">
      <c r="A34" s="47"/>
      <c r="B34" s="556" t="s">
        <v>185</v>
      </c>
      <c r="C34" s="556"/>
      <c r="D34" s="556"/>
      <c r="E34" s="556"/>
      <c r="F34" s="556"/>
      <c r="G34" s="556"/>
      <c r="H34" s="556"/>
    </row>
    <row r="35" spans="1:8" s="51" customFormat="1" ht="54" customHeight="1">
      <c r="A35" s="47"/>
      <c r="B35" s="556" t="s">
        <v>189</v>
      </c>
      <c r="C35" s="556"/>
      <c r="D35" s="556"/>
      <c r="E35" s="556"/>
      <c r="F35" s="556"/>
      <c r="G35" s="556"/>
      <c r="H35" s="556"/>
    </row>
    <row r="36" spans="1:8" s="51" customFormat="1" ht="18" customHeight="1">
      <c r="A36" s="47"/>
      <c r="B36" s="181" t="s">
        <v>186</v>
      </c>
      <c r="C36" s="219" t="s">
        <v>187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184</v>
      </c>
      <c r="C37" s="640"/>
      <c r="D37" s="640"/>
      <c r="E37" s="640"/>
      <c r="F37" s="640"/>
      <c r="G37" s="640"/>
      <c r="H37" s="640"/>
    </row>
    <row r="38" spans="1:8" s="51" customFormat="1" ht="24" customHeight="1">
      <c r="A38" s="181"/>
      <c r="B38" s="641" t="s">
        <v>188</v>
      </c>
      <c r="C38" s="641"/>
      <c r="D38" s="641"/>
      <c r="E38" s="641"/>
      <c r="F38" s="641"/>
      <c r="G38" s="642"/>
      <c r="H38" s="642"/>
    </row>
    <row r="39" spans="1:8" s="51" customFormat="1" ht="45" customHeight="1">
      <c r="A39" s="608"/>
      <c r="B39" s="648"/>
      <c r="C39" s="648"/>
      <c r="D39" s="609"/>
      <c r="E39" s="350"/>
      <c r="F39" s="350"/>
      <c r="G39" s="652"/>
      <c r="H39" s="653"/>
    </row>
    <row r="40" spans="1:8" s="52" customFormat="1" ht="12.75" customHeight="1">
      <c r="A40" s="649" t="s">
        <v>79</v>
      </c>
      <c r="B40" s="649"/>
      <c r="C40" s="649"/>
      <c r="D40" s="649"/>
      <c r="E40" s="204"/>
      <c r="F40" s="204"/>
      <c r="G40" s="586" t="s">
        <v>537</v>
      </c>
      <c r="H40" s="586"/>
    </row>
    <row r="41" spans="1:8" s="51" customFormat="1" ht="20.100000000000001" customHeight="1">
      <c r="A41" s="645" t="s">
        <v>538</v>
      </c>
      <c r="B41" s="645"/>
      <c r="C41" s="645"/>
      <c r="D41" s="645"/>
      <c r="E41" s="645"/>
      <c r="F41" s="645"/>
      <c r="G41" s="645"/>
      <c r="H41" s="645"/>
    </row>
    <row r="42" spans="1:8" s="51" customFormat="1" ht="20.100000000000001" customHeight="1">
      <c r="A42" s="47"/>
      <c r="B42" s="182"/>
      <c r="C42" s="643"/>
      <c r="D42" s="643"/>
      <c r="E42" s="643"/>
      <c r="F42" s="643"/>
      <c r="G42" s="643"/>
      <c r="H42" s="643"/>
    </row>
    <row r="43" spans="1:8" s="51" customFormat="1" ht="18" customHeight="1">
      <c r="A43" s="47"/>
      <c r="B43" s="637" t="s">
        <v>196</v>
      </c>
      <c r="C43" s="637"/>
      <c r="D43" s="637"/>
      <c r="E43" s="637"/>
      <c r="F43" s="637"/>
      <c r="G43" s="637"/>
      <c r="H43" s="637"/>
    </row>
    <row r="44" spans="1:8" s="51" customFormat="1" ht="24.75" customHeight="1">
      <c r="A44" s="47"/>
      <c r="B44" s="160" t="s">
        <v>183</v>
      </c>
      <c r="C44" s="641" t="s">
        <v>193</v>
      </c>
      <c r="D44" s="641"/>
      <c r="E44" s="641"/>
      <c r="F44" s="641"/>
      <c r="G44" s="641"/>
      <c r="H44" s="641"/>
    </row>
    <row r="45" spans="1:8" s="51" customFormat="1" ht="15.95" customHeight="1">
      <c r="A45" s="47"/>
      <c r="B45" s="181" t="s">
        <v>184</v>
      </c>
      <c r="C45" s="218" t="s">
        <v>228</v>
      </c>
      <c r="D45" s="650"/>
      <c r="E45" s="650"/>
      <c r="F45" s="651" t="s">
        <v>535</v>
      </c>
      <c r="G45" s="651"/>
      <c r="H45" s="220"/>
    </row>
    <row r="46" spans="1:8" s="51" customFormat="1" ht="26.1" customHeight="1">
      <c r="A46" s="47"/>
      <c r="B46" s="556" t="s">
        <v>185</v>
      </c>
      <c r="C46" s="556"/>
      <c r="D46" s="556"/>
      <c r="E46" s="556"/>
      <c r="F46" s="556"/>
      <c r="G46" s="556"/>
      <c r="H46" s="556"/>
    </row>
    <row r="47" spans="1:8" s="51" customFormat="1" ht="54" customHeight="1">
      <c r="A47" s="47"/>
      <c r="B47" s="556" t="s">
        <v>189</v>
      </c>
      <c r="C47" s="556"/>
      <c r="D47" s="556"/>
      <c r="E47" s="556"/>
      <c r="F47" s="556"/>
      <c r="G47" s="556"/>
      <c r="H47" s="556"/>
    </row>
    <row r="48" spans="1:8" s="51" customFormat="1" ht="18" customHeight="1">
      <c r="A48" s="47"/>
      <c r="B48" s="181" t="s">
        <v>186</v>
      </c>
      <c r="C48" s="219" t="s">
        <v>187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184</v>
      </c>
      <c r="C49" s="640"/>
      <c r="D49" s="640"/>
      <c r="E49" s="640"/>
      <c r="F49" s="640"/>
      <c r="G49" s="640"/>
      <c r="H49" s="640"/>
    </row>
    <row r="50" spans="1:8" s="51" customFormat="1" ht="24" customHeight="1">
      <c r="A50" s="181"/>
      <c r="B50" s="641" t="s">
        <v>188</v>
      </c>
      <c r="C50" s="641"/>
      <c r="D50" s="641"/>
      <c r="E50" s="641"/>
      <c r="F50" s="641"/>
      <c r="G50" s="642"/>
      <c r="H50" s="642"/>
    </row>
    <row r="51" spans="1:8" s="51" customFormat="1" ht="45" customHeight="1">
      <c r="A51" s="608"/>
      <c r="B51" s="648"/>
      <c r="C51" s="648"/>
      <c r="D51" s="609"/>
      <c r="E51" s="350"/>
      <c r="F51" s="350"/>
      <c r="G51" s="652"/>
      <c r="H51" s="653"/>
    </row>
    <row r="52" spans="1:8" s="52" customFormat="1" ht="12.75" customHeight="1">
      <c r="A52" s="649" t="s">
        <v>79</v>
      </c>
      <c r="B52" s="649"/>
      <c r="C52" s="649"/>
      <c r="D52" s="649"/>
      <c r="E52" s="204"/>
      <c r="F52" s="204"/>
      <c r="G52" s="586" t="s">
        <v>541</v>
      </c>
      <c r="H52" s="586"/>
    </row>
    <row r="53" spans="1:8" s="51" customFormat="1" ht="20.100000000000001" customHeight="1">
      <c r="A53" s="645" t="s">
        <v>543</v>
      </c>
      <c r="B53" s="645"/>
      <c r="C53" s="645"/>
      <c r="D53" s="645"/>
      <c r="E53" s="645"/>
      <c r="F53" s="645"/>
      <c r="G53" s="645"/>
      <c r="H53" s="645"/>
    </row>
    <row r="54" spans="1:8" s="51" customFormat="1" ht="20.100000000000001" customHeight="1">
      <c r="A54" s="47"/>
      <c r="B54" s="182"/>
      <c r="C54" s="643"/>
      <c r="D54" s="643"/>
      <c r="E54" s="643"/>
      <c r="F54" s="643"/>
      <c r="G54" s="643"/>
      <c r="H54" s="643"/>
    </row>
    <row r="55" spans="1:8" s="51" customFormat="1" ht="18" customHeight="1">
      <c r="A55" s="47"/>
      <c r="B55" s="637" t="s">
        <v>196</v>
      </c>
      <c r="C55" s="637"/>
      <c r="D55" s="637"/>
      <c r="E55" s="637"/>
      <c r="F55" s="637"/>
      <c r="G55" s="637"/>
      <c r="H55" s="637"/>
    </row>
    <row r="56" spans="1:8" s="51" customFormat="1" ht="24.75" customHeight="1">
      <c r="A56" s="47"/>
      <c r="B56" s="160" t="s">
        <v>183</v>
      </c>
      <c r="C56" s="641" t="s">
        <v>193</v>
      </c>
      <c r="D56" s="641"/>
      <c r="E56" s="641"/>
      <c r="F56" s="641"/>
      <c r="G56" s="641"/>
      <c r="H56" s="641"/>
    </row>
    <row r="57" spans="1:8" s="51" customFormat="1" ht="15.95" customHeight="1">
      <c r="A57" s="47"/>
      <c r="B57" s="181" t="s">
        <v>184</v>
      </c>
      <c r="C57" s="218" t="s">
        <v>228</v>
      </c>
      <c r="D57" s="650"/>
      <c r="E57" s="650"/>
      <c r="F57" s="651" t="s">
        <v>535</v>
      </c>
      <c r="G57" s="651"/>
      <c r="H57" s="220"/>
    </row>
    <row r="58" spans="1:8" s="51" customFormat="1" ht="26.1" customHeight="1">
      <c r="A58" s="47"/>
      <c r="B58" s="556" t="s">
        <v>185</v>
      </c>
      <c r="C58" s="556"/>
      <c r="D58" s="556"/>
      <c r="E58" s="556"/>
      <c r="F58" s="556"/>
      <c r="G58" s="556"/>
      <c r="H58" s="556"/>
    </row>
    <row r="59" spans="1:8" s="51" customFormat="1" ht="54" customHeight="1">
      <c r="A59" s="47"/>
      <c r="B59" s="556" t="s">
        <v>189</v>
      </c>
      <c r="C59" s="556"/>
      <c r="D59" s="556"/>
      <c r="E59" s="556"/>
      <c r="F59" s="556"/>
      <c r="G59" s="556"/>
      <c r="H59" s="556"/>
    </row>
    <row r="60" spans="1:8" s="51" customFormat="1" ht="18" customHeight="1">
      <c r="A60" s="47"/>
      <c r="B60" s="181" t="s">
        <v>186</v>
      </c>
      <c r="C60" s="219" t="s">
        <v>187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184</v>
      </c>
      <c r="C61" s="640"/>
      <c r="D61" s="640"/>
      <c r="E61" s="640"/>
      <c r="F61" s="640"/>
      <c r="G61" s="640"/>
      <c r="H61" s="640"/>
    </row>
    <row r="62" spans="1:8" s="51" customFormat="1" ht="24" customHeight="1">
      <c r="A62" s="181"/>
      <c r="B62" s="641" t="s">
        <v>188</v>
      </c>
      <c r="C62" s="641"/>
      <c r="D62" s="641"/>
      <c r="E62" s="641"/>
      <c r="F62" s="641"/>
      <c r="G62" s="642"/>
      <c r="H62" s="642"/>
    </row>
    <row r="63" spans="1:8" s="51" customFormat="1" ht="45" customHeight="1">
      <c r="A63" s="608"/>
      <c r="B63" s="648"/>
      <c r="C63" s="648"/>
      <c r="D63" s="609"/>
      <c r="E63" s="350"/>
      <c r="F63" s="350"/>
      <c r="G63" s="652"/>
      <c r="H63" s="653"/>
    </row>
    <row r="64" spans="1:8" s="52" customFormat="1" ht="12.75" customHeight="1">
      <c r="A64" s="649" t="s">
        <v>79</v>
      </c>
      <c r="B64" s="649"/>
      <c r="C64" s="649"/>
      <c r="D64" s="649"/>
      <c r="E64" s="204"/>
      <c r="F64" s="204"/>
      <c r="G64" s="586" t="s">
        <v>542</v>
      </c>
      <c r="H64" s="586"/>
    </row>
  </sheetData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70" t="s">
        <v>324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242"/>
    </row>
    <row r="2" spans="1:16" ht="30" customHeight="1">
      <c r="A2" s="466" t="s">
        <v>11</v>
      </c>
      <c r="B2" s="466" t="s">
        <v>117</v>
      </c>
      <c r="C2" s="466" t="s">
        <v>118</v>
      </c>
      <c r="D2" s="466" t="s">
        <v>119</v>
      </c>
      <c r="E2" s="466" t="s">
        <v>325</v>
      </c>
      <c r="F2" s="466" t="s">
        <v>120</v>
      </c>
      <c r="G2" s="466" t="s">
        <v>121</v>
      </c>
      <c r="H2" s="466" t="s">
        <v>122</v>
      </c>
      <c r="I2" s="466" t="s">
        <v>123</v>
      </c>
      <c r="J2" s="466" t="s">
        <v>326</v>
      </c>
      <c r="K2" s="466" t="s">
        <v>124</v>
      </c>
      <c r="L2" s="466" t="s">
        <v>115</v>
      </c>
      <c r="M2" s="466" t="s">
        <v>116</v>
      </c>
      <c r="N2" s="466"/>
      <c r="O2" s="467" t="s">
        <v>329</v>
      </c>
    </row>
    <row r="3" spans="1:16" s="78" customFormat="1" ht="30" customHeight="1">
      <c r="A3" s="466"/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192" t="s">
        <v>327</v>
      </c>
      <c r="N3" s="192" t="s">
        <v>328</v>
      </c>
      <c r="O3" s="467"/>
    </row>
    <row r="4" spans="1:16" s="79" customFormat="1">
      <c r="A4" s="466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126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126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126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126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126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126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126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126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126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126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126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126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126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126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126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126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126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68" t="s">
        <v>127</v>
      </c>
      <c r="J22" s="468"/>
      <c r="K22" s="469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2" t="s">
        <v>330</v>
      </c>
      <c r="I23" s="462"/>
      <c r="J23" s="462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2" t="s">
        <v>330</v>
      </c>
      <c r="I24" s="462"/>
      <c r="J24" s="462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2" t="s">
        <v>330</v>
      </c>
      <c r="I25" s="462"/>
      <c r="J25" s="462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65"/>
      <c r="K26" s="465"/>
      <c r="L26" s="247"/>
      <c r="M26" s="248"/>
      <c r="N26" s="248"/>
      <c r="O26" s="249"/>
      <c r="Q26" s="93" t="s">
        <v>70</v>
      </c>
    </row>
    <row r="27" spans="1:17" ht="24" customHeight="1">
      <c r="A27" s="463" t="s">
        <v>331</v>
      </c>
      <c r="B27" s="464"/>
      <c r="C27" s="464"/>
      <c r="D27" s="464"/>
      <c r="E27" s="464"/>
      <c r="F27" s="464"/>
      <c r="G27" s="464"/>
      <c r="H27" s="464"/>
      <c r="I27" s="464"/>
      <c r="J27" s="464"/>
      <c r="K27" s="464"/>
      <c r="L27" s="464"/>
      <c r="M27" s="464"/>
      <c r="N27" s="464"/>
      <c r="O27" s="464"/>
      <c r="Q27" s="94" t="s">
        <v>71</v>
      </c>
    </row>
  </sheetData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125</v>
      </c>
      <c r="B1" s="118"/>
      <c r="C1" s="118"/>
      <c r="D1" s="118"/>
      <c r="E1" s="118"/>
      <c r="F1" s="118"/>
      <c r="G1" s="499"/>
      <c r="H1" s="499"/>
      <c r="I1" s="500" t="str">
        <f>I_IV!L18</f>
        <v>(wybierz z listy)</v>
      </c>
      <c r="J1" s="501"/>
      <c r="K1" s="502"/>
      <c r="L1" s="131"/>
      <c r="M1" s="149"/>
    </row>
    <row r="2" spans="1:15" s="31" customFormat="1" ht="12" customHeight="1">
      <c r="A2" s="480" t="s">
        <v>11</v>
      </c>
      <c r="B2" s="480" t="s">
        <v>177</v>
      </c>
      <c r="C2" s="480" t="s">
        <v>332</v>
      </c>
      <c r="D2" s="491" t="s">
        <v>156</v>
      </c>
      <c r="E2" s="491" t="s">
        <v>157</v>
      </c>
      <c r="F2" s="488" t="s">
        <v>333</v>
      </c>
      <c r="G2" s="489"/>
      <c r="H2" s="490"/>
      <c r="I2" s="493" t="s">
        <v>334</v>
      </c>
      <c r="J2" s="494"/>
      <c r="K2" s="495"/>
      <c r="L2" s="480" t="s">
        <v>158</v>
      </c>
      <c r="M2" s="503" t="s">
        <v>335</v>
      </c>
    </row>
    <row r="3" spans="1:15" s="31" customFormat="1" ht="48" customHeight="1">
      <c r="A3" s="481"/>
      <c r="B3" s="481"/>
      <c r="C3" s="481"/>
      <c r="D3" s="492"/>
      <c r="E3" s="492"/>
      <c r="F3" s="144" t="s">
        <v>62</v>
      </c>
      <c r="G3" s="144" t="s">
        <v>61</v>
      </c>
      <c r="H3" s="7" t="s">
        <v>159</v>
      </c>
      <c r="I3" s="7" t="s">
        <v>62</v>
      </c>
      <c r="J3" s="150" t="s">
        <v>49</v>
      </c>
      <c r="K3" s="151" t="s">
        <v>159</v>
      </c>
      <c r="L3" s="481"/>
      <c r="M3" s="504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72" t="s">
        <v>336</v>
      </c>
      <c r="C5" s="473"/>
      <c r="D5" s="473"/>
      <c r="E5" s="473"/>
      <c r="F5" s="473"/>
      <c r="G5" s="473"/>
      <c r="H5" s="473"/>
      <c r="I5" s="473"/>
      <c r="J5" s="473"/>
      <c r="K5" s="473"/>
      <c r="L5" s="143"/>
      <c r="M5" s="35"/>
    </row>
    <row r="6" spans="1:15" s="6" customFormat="1" ht="14.1" customHeight="1">
      <c r="A6" s="37" t="s">
        <v>340</v>
      </c>
      <c r="B6" s="496"/>
      <c r="C6" s="497"/>
      <c r="D6" s="497"/>
      <c r="E6" s="497"/>
      <c r="F6" s="497"/>
      <c r="G6" s="497"/>
      <c r="H6" s="497"/>
      <c r="I6" s="497"/>
      <c r="J6" s="497"/>
      <c r="K6" s="497"/>
      <c r="L6" s="152"/>
      <c r="M6" s="153"/>
    </row>
    <row r="7" spans="1:15" s="6" customFormat="1" ht="12">
      <c r="A7" s="117" t="s">
        <v>341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73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74" t="s">
        <v>31</v>
      </c>
      <c r="B10" s="475"/>
      <c r="C10" s="475"/>
      <c r="D10" s="475"/>
      <c r="E10" s="476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496"/>
      <c r="C11" s="497"/>
      <c r="D11" s="497"/>
      <c r="E11" s="497"/>
      <c r="F11" s="497"/>
      <c r="G11" s="497"/>
      <c r="H11" s="497"/>
      <c r="I11" s="497"/>
      <c r="J11" s="497"/>
      <c r="K11" s="497"/>
      <c r="L11" s="122"/>
      <c r="M11" s="36"/>
      <c r="O11" s="94" t="s">
        <v>71</v>
      </c>
    </row>
    <row r="12" spans="1:15" s="6" customFormat="1" ht="14.1" customHeight="1">
      <c r="A12" s="117" t="s">
        <v>74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75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74" t="s">
        <v>32</v>
      </c>
      <c r="B15" s="475"/>
      <c r="C15" s="475"/>
      <c r="D15" s="475"/>
      <c r="E15" s="476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496"/>
      <c r="C16" s="497"/>
      <c r="D16" s="497"/>
      <c r="E16" s="497"/>
      <c r="F16" s="497"/>
      <c r="G16" s="497"/>
      <c r="H16" s="497"/>
      <c r="I16" s="497"/>
      <c r="J16" s="497"/>
      <c r="K16" s="497"/>
      <c r="L16" s="122"/>
      <c r="M16" s="36"/>
      <c r="O16" s="94" t="s">
        <v>71</v>
      </c>
    </row>
    <row r="17" spans="1:15" s="6" customFormat="1" ht="14.1" hidden="1" customHeight="1">
      <c r="A17" s="117" t="s">
        <v>76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77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74" t="s">
        <v>33</v>
      </c>
      <c r="B20" s="475"/>
      <c r="C20" s="475"/>
      <c r="D20" s="475"/>
      <c r="E20" s="476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197</v>
      </c>
      <c r="B21" s="496"/>
      <c r="C21" s="497"/>
      <c r="D21" s="497"/>
      <c r="E21" s="497"/>
      <c r="F21" s="497"/>
      <c r="G21" s="497"/>
      <c r="H21" s="497"/>
      <c r="I21" s="497"/>
      <c r="J21" s="497"/>
      <c r="K21" s="497"/>
      <c r="L21" s="122"/>
      <c r="M21" s="36"/>
      <c r="O21" s="94" t="s">
        <v>71</v>
      </c>
    </row>
    <row r="22" spans="1:15" s="6" customFormat="1" ht="14.1" hidden="1" customHeight="1">
      <c r="A22" s="117" t="s">
        <v>198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199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74" t="s">
        <v>200</v>
      </c>
      <c r="B25" s="475"/>
      <c r="C25" s="475"/>
      <c r="D25" s="475"/>
      <c r="E25" s="476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201</v>
      </c>
      <c r="B26" s="496"/>
      <c r="C26" s="497"/>
      <c r="D26" s="497"/>
      <c r="E26" s="497"/>
      <c r="F26" s="497"/>
      <c r="G26" s="497"/>
      <c r="H26" s="497"/>
      <c r="I26" s="497"/>
      <c r="J26" s="497"/>
      <c r="K26" s="497"/>
      <c r="L26" s="122"/>
      <c r="M26" s="36"/>
      <c r="O26" s="94" t="s">
        <v>71</v>
      </c>
    </row>
    <row r="27" spans="1:15" s="6" customFormat="1" ht="14.1" hidden="1" customHeight="1">
      <c r="A27" s="117" t="s">
        <v>202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203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74" t="s">
        <v>204</v>
      </c>
      <c r="B30" s="475"/>
      <c r="C30" s="475"/>
      <c r="D30" s="475"/>
      <c r="E30" s="476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205</v>
      </c>
      <c r="B31" s="496"/>
      <c r="C31" s="497"/>
      <c r="D31" s="497"/>
      <c r="E31" s="497"/>
      <c r="F31" s="497"/>
      <c r="G31" s="497"/>
      <c r="H31" s="497"/>
      <c r="I31" s="497"/>
      <c r="J31" s="497"/>
      <c r="K31" s="497"/>
      <c r="L31" s="122"/>
      <c r="M31" s="36"/>
      <c r="O31" s="94" t="s">
        <v>71</v>
      </c>
    </row>
    <row r="32" spans="1:15" s="6" customFormat="1" ht="14.1" hidden="1" customHeight="1">
      <c r="A32" s="117" t="s">
        <v>206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207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74" t="s">
        <v>208</v>
      </c>
      <c r="B35" s="475"/>
      <c r="C35" s="475"/>
      <c r="D35" s="475"/>
      <c r="E35" s="476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209</v>
      </c>
      <c r="B36" s="496"/>
      <c r="C36" s="497"/>
      <c r="D36" s="497"/>
      <c r="E36" s="497"/>
      <c r="F36" s="497"/>
      <c r="G36" s="497"/>
      <c r="H36" s="497"/>
      <c r="I36" s="497"/>
      <c r="J36" s="497"/>
      <c r="K36" s="497"/>
      <c r="L36" s="122"/>
      <c r="M36" s="36"/>
      <c r="O36" s="94" t="s">
        <v>71</v>
      </c>
    </row>
    <row r="37" spans="1:15" s="6" customFormat="1" ht="14.1" hidden="1" customHeight="1">
      <c r="A37" s="117" t="s">
        <v>211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212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74" t="s">
        <v>213</v>
      </c>
      <c r="B40" s="475"/>
      <c r="C40" s="475"/>
      <c r="D40" s="475"/>
      <c r="E40" s="476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210</v>
      </c>
      <c r="B41" s="496"/>
      <c r="C41" s="497"/>
      <c r="D41" s="497"/>
      <c r="E41" s="497"/>
      <c r="F41" s="497"/>
      <c r="G41" s="497"/>
      <c r="H41" s="497"/>
      <c r="I41" s="497"/>
      <c r="J41" s="497"/>
      <c r="K41" s="497"/>
      <c r="L41" s="122"/>
      <c r="M41" s="36"/>
      <c r="O41" s="94" t="s">
        <v>71</v>
      </c>
    </row>
    <row r="42" spans="1:15" s="6" customFormat="1" ht="14.1" hidden="1" customHeight="1">
      <c r="A42" s="117" t="s">
        <v>214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215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74" t="s">
        <v>216</v>
      </c>
      <c r="B45" s="475"/>
      <c r="C45" s="475"/>
      <c r="D45" s="475"/>
      <c r="E45" s="476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96"/>
      <c r="C46" s="497"/>
      <c r="D46" s="497"/>
      <c r="E46" s="497"/>
      <c r="F46" s="497"/>
      <c r="G46" s="497"/>
      <c r="H46" s="497"/>
      <c r="I46" s="497"/>
      <c r="J46" s="497"/>
      <c r="K46" s="497"/>
      <c r="L46" s="122"/>
      <c r="M46" s="36"/>
      <c r="O46" s="94" t="s">
        <v>71</v>
      </c>
    </row>
    <row r="47" spans="1:15" s="6" customFormat="1" ht="14.1" hidden="1" customHeight="1">
      <c r="A47" s="117" t="s">
        <v>217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218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74" t="s">
        <v>219</v>
      </c>
      <c r="B50" s="475"/>
      <c r="C50" s="475"/>
      <c r="D50" s="475"/>
      <c r="E50" s="476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220</v>
      </c>
      <c r="B51" s="496"/>
      <c r="C51" s="497"/>
      <c r="D51" s="497"/>
      <c r="E51" s="497"/>
      <c r="F51" s="497"/>
      <c r="G51" s="497"/>
      <c r="H51" s="497"/>
      <c r="I51" s="497"/>
      <c r="J51" s="497"/>
      <c r="K51" s="497"/>
      <c r="L51" s="122"/>
      <c r="M51" s="36"/>
      <c r="O51" s="94" t="s">
        <v>71</v>
      </c>
    </row>
    <row r="52" spans="1:15" s="6" customFormat="1" ht="14.1" hidden="1" customHeight="1">
      <c r="A52" s="117" t="s">
        <v>221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222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74" t="s">
        <v>223</v>
      </c>
      <c r="B55" s="475"/>
      <c r="C55" s="475"/>
      <c r="D55" s="475"/>
      <c r="E55" s="476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82" t="s">
        <v>34</v>
      </c>
      <c r="B56" s="483"/>
      <c r="C56" s="483"/>
      <c r="D56" s="483"/>
      <c r="E56" s="484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72" t="s">
        <v>345</v>
      </c>
      <c r="C57" s="473"/>
      <c r="D57" s="473"/>
      <c r="E57" s="473"/>
      <c r="F57" s="473"/>
      <c r="G57" s="473"/>
      <c r="H57" s="473"/>
      <c r="I57" s="473"/>
      <c r="J57" s="473"/>
      <c r="K57" s="473"/>
      <c r="L57" s="155"/>
      <c r="M57" s="156"/>
      <c r="O57" s="98"/>
    </row>
    <row r="58" spans="1:15" s="6" customFormat="1" ht="14.1" customHeight="1">
      <c r="A58" s="37" t="s">
        <v>346</v>
      </c>
      <c r="B58" s="472" t="s">
        <v>351</v>
      </c>
      <c r="C58" s="473"/>
      <c r="D58" s="473"/>
      <c r="E58" s="473"/>
      <c r="F58" s="473"/>
      <c r="G58" s="473"/>
      <c r="H58" s="473"/>
      <c r="I58" s="473"/>
      <c r="J58" s="473"/>
      <c r="K58" s="473"/>
      <c r="L58" s="155"/>
      <c r="M58" s="156"/>
      <c r="O58" s="98"/>
    </row>
    <row r="59" spans="1:15" s="6" customFormat="1" ht="14.1" customHeight="1">
      <c r="A59" s="117" t="s">
        <v>347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348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74" t="s">
        <v>349</v>
      </c>
      <c r="B62" s="475"/>
      <c r="C62" s="475"/>
      <c r="D62" s="475"/>
      <c r="E62" s="476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352</v>
      </c>
      <c r="B63" s="472" t="s">
        <v>353</v>
      </c>
      <c r="C63" s="473"/>
      <c r="D63" s="473"/>
      <c r="E63" s="473"/>
      <c r="F63" s="473"/>
      <c r="G63" s="473"/>
      <c r="H63" s="473"/>
      <c r="I63" s="473"/>
      <c r="J63" s="473"/>
      <c r="K63" s="473"/>
      <c r="L63" s="155"/>
      <c r="M63" s="156"/>
      <c r="O63" s="94" t="s">
        <v>71</v>
      </c>
    </row>
    <row r="64" spans="1:15" s="6" customFormat="1" ht="14.1" customHeight="1">
      <c r="A64" s="117" t="s">
        <v>356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357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74" t="s">
        <v>354</v>
      </c>
      <c r="B67" s="475"/>
      <c r="C67" s="475"/>
      <c r="D67" s="475"/>
      <c r="E67" s="476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358</v>
      </c>
      <c r="B68" s="472" t="s">
        <v>353</v>
      </c>
      <c r="C68" s="473"/>
      <c r="D68" s="473"/>
      <c r="E68" s="473"/>
      <c r="F68" s="473"/>
      <c r="G68" s="473"/>
      <c r="H68" s="473"/>
      <c r="I68" s="473"/>
      <c r="J68" s="473"/>
      <c r="K68" s="473"/>
      <c r="L68" s="155"/>
      <c r="M68" s="156"/>
      <c r="O68" s="94" t="s">
        <v>71</v>
      </c>
    </row>
    <row r="69" spans="1:15" s="6" customFormat="1" ht="14.1" customHeight="1">
      <c r="A69" s="117" t="s">
        <v>359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360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74" t="s">
        <v>355</v>
      </c>
      <c r="B72" s="475"/>
      <c r="C72" s="475"/>
      <c r="D72" s="475"/>
      <c r="E72" s="476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82" t="s">
        <v>35</v>
      </c>
      <c r="B73" s="483"/>
      <c r="C73" s="483"/>
      <c r="D73" s="483"/>
      <c r="E73" s="484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344</v>
      </c>
      <c r="B74" s="472" t="s">
        <v>37</v>
      </c>
      <c r="C74" s="473"/>
      <c r="D74" s="473"/>
      <c r="E74" s="473"/>
      <c r="F74" s="473"/>
      <c r="G74" s="473"/>
      <c r="H74" s="473"/>
      <c r="I74" s="473"/>
      <c r="J74" s="473"/>
      <c r="K74" s="473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82" t="s">
        <v>343</v>
      </c>
      <c r="B78" s="483"/>
      <c r="C78" s="483"/>
      <c r="D78" s="483"/>
      <c r="E78" s="484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85" t="s">
        <v>361</v>
      </c>
      <c r="B79" s="486"/>
      <c r="C79" s="486"/>
      <c r="D79" s="486"/>
      <c r="E79" s="487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337</v>
      </c>
      <c r="B80" s="505" t="s">
        <v>72</v>
      </c>
      <c r="C80" s="50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338</v>
      </c>
      <c r="B81" s="477" t="s">
        <v>72</v>
      </c>
      <c r="C81" s="478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339</v>
      </c>
      <c r="B82" s="479" t="s">
        <v>72</v>
      </c>
      <c r="C82" s="479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471" t="s">
        <v>342</v>
      </c>
      <c r="B83" s="471"/>
      <c r="C83" s="471"/>
      <c r="D83" s="471"/>
      <c r="E83" s="471"/>
      <c r="F83" s="471"/>
      <c r="G83" s="471"/>
      <c r="H83" s="471"/>
      <c r="I83" s="471"/>
      <c r="J83" s="471"/>
      <c r="K83" s="471"/>
      <c r="L83" s="471"/>
      <c r="M83" s="471"/>
      <c r="O83" s="93" t="s">
        <v>70</v>
      </c>
    </row>
    <row r="84" spans="1:15" ht="30.75" customHeight="1">
      <c r="A84" s="498" t="s">
        <v>350</v>
      </c>
      <c r="B84" s="498"/>
      <c r="C84" s="498"/>
      <c r="D84" s="498"/>
      <c r="E84" s="498"/>
      <c r="F84" s="498"/>
      <c r="G84" s="498"/>
      <c r="H84" s="498"/>
      <c r="I84" s="498"/>
      <c r="J84" s="498"/>
      <c r="K84" s="498"/>
      <c r="L84" s="498"/>
      <c r="M84" s="498"/>
      <c r="O84" s="134" t="s">
        <v>71</v>
      </c>
    </row>
  </sheetData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disablePrompts="1"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70" t="s">
        <v>178</v>
      </c>
      <c r="B1" s="470"/>
      <c r="C1" s="470"/>
      <c r="D1" s="470"/>
      <c r="E1" s="470"/>
      <c r="F1" s="470"/>
      <c r="G1" s="470"/>
      <c r="H1" s="470"/>
    </row>
    <row r="2" spans="1:8" s="11" customFormat="1" ht="18" customHeight="1">
      <c r="A2" s="513" t="s">
        <v>362</v>
      </c>
      <c r="B2" s="513"/>
      <c r="C2" s="513"/>
      <c r="D2" s="513"/>
      <c r="E2" s="513"/>
      <c r="F2" s="513"/>
      <c r="G2" s="513"/>
      <c r="H2" s="513"/>
    </row>
    <row r="3" spans="1:8" s="11" customFormat="1" ht="63.95" customHeight="1">
      <c r="A3" s="8" t="s">
        <v>42</v>
      </c>
      <c r="B3" s="19" t="s">
        <v>55</v>
      </c>
      <c r="C3" s="521" t="s">
        <v>138</v>
      </c>
      <c r="D3" s="522"/>
      <c r="E3" s="19" t="s">
        <v>137</v>
      </c>
      <c r="F3" s="19" t="s">
        <v>58</v>
      </c>
      <c r="G3" s="19" t="s">
        <v>136</v>
      </c>
      <c r="H3" s="196" t="s">
        <v>54</v>
      </c>
    </row>
    <row r="4" spans="1:8" s="11" customFormat="1" ht="18" customHeight="1">
      <c r="A4" s="507" t="s">
        <v>13</v>
      </c>
      <c r="B4" s="524" t="s">
        <v>365</v>
      </c>
      <c r="C4" s="518" t="s">
        <v>62</v>
      </c>
      <c r="D4" s="519"/>
      <c r="E4" s="110"/>
      <c r="F4" s="255" t="s">
        <v>385</v>
      </c>
      <c r="G4" s="172">
        <f>SUM(G5:G6)</f>
        <v>0</v>
      </c>
      <c r="H4" s="108"/>
    </row>
    <row r="5" spans="1:8" s="11" customFormat="1" ht="18" customHeight="1">
      <c r="A5" s="508"/>
      <c r="B5" s="525"/>
      <c r="C5" s="518" t="s">
        <v>366</v>
      </c>
      <c r="D5" s="519"/>
      <c r="E5" s="260" t="s">
        <v>84</v>
      </c>
      <c r="F5" s="255" t="s">
        <v>385</v>
      </c>
      <c r="G5" s="258"/>
      <c r="H5" s="108"/>
    </row>
    <row r="6" spans="1:8" s="11" customFormat="1" ht="18" customHeight="1">
      <c r="A6" s="508"/>
      <c r="B6" s="525"/>
      <c r="C6" s="518" t="s">
        <v>367</v>
      </c>
      <c r="D6" s="519"/>
      <c r="E6" s="260" t="s">
        <v>84</v>
      </c>
      <c r="F6" s="255" t="s">
        <v>385</v>
      </c>
      <c r="G6" s="258"/>
      <c r="H6" s="108"/>
    </row>
    <row r="7" spans="1:8" s="11" customFormat="1" ht="21.95" customHeight="1">
      <c r="A7" s="508"/>
      <c r="B7" s="525"/>
      <c r="C7" s="518" t="s">
        <v>368</v>
      </c>
      <c r="D7" s="519"/>
      <c r="E7" s="260" t="s">
        <v>84</v>
      </c>
      <c r="F7" s="255" t="s">
        <v>385</v>
      </c>
      <c r="G7" s="114"/>
      <c r="H7" s="108"/>
    </row>
    <row r="8" spans="1:8" s="11" customFormat="1" ht="27.95" customHeight="1">
      <c r="A8" s="508"/>
      <c r="B8" s="525"/>
      <c r="C8" s="518" t="s">
        <v>369</v>
      </c>
      <c r="D8" s="519"/>
      <c r="E8" s="260" t="s">
        <v>84</v>
      </c>
      <c r="F8" s="255" t="s">
        <v>385</v>
      </c>
      <c r="G8" s="114"/>
      <c r="H8" s="108"/>
    </row>
    <row r="9" spans="1:8" s="11" customFormat="1" ht="18" customHeight="1">
      <c r="A9" s="508"/>
      <c r="B9" s="525"/>
      <c r="C9" s="518" t="s">
        <v>370</v>
      </c>
      <c r="D9" s="519"/>
      <c r="E9" s="260" t="s">
        <v>84</v>
      </c>
      <c r="F9" s="255" t="s">
        <v>385</v>
      </c>
      <c r="G9" s="114"/>
      <c r="H9" s="108"/>
    </row>
    <row r="10" spans="1:8" s="11" customFormat="1" ht="18" customHeight="1">
      <c r="A10" s="509"/>
      <c r="B10" s="526"/>
      <c r="C10" s="518" t="s">
        <v>371</v>
      </c>
      <c r="D10" s="519"/>
      <c r="E10" s="260" t="s">
        <v>84</v>
      </c>
      <c r="F10" s="255" t="s">
        <v>385</v>
      </c>
      <c r="G10" s="114"/>
      <c r="H10" s="108"/>
    </row>
    <row r="11" spans="1:8" s="11" customFormat="1" ht="18" customHeight="1">
      <c r="A11" s="507" t="s">
        <v>14</v>
      </c>
      <c r="B11" s="524" t="s">
        <v>372</v>
      </c>
      <c r="C11" s="518" t="s">
        <v>62</v>
      </c>
      <c r="D11" s="519"/>
      <c r="E11" s="110"/>
      <c r="F11" s="255" t="s">
        <v>385</v>
      </c>
      <c r="G11" s="172">
        <f>SUM(G12:G13)</f>
        <v>0</v>
      </c>
      <c r="H11" s="108"/>
    </row>
    <row r="12" spans="1:8" s="11" customFormat="1" ht="18" customHeight="1">
      <c r="A12" s="508"/>
      <c r="B12" s="525"/>
      <c r="C12" s="518" t="s">
        <v>366</v>
      </c>
      <c r="D12" s="519"/>
      <c r="E12" s="260" t="s">
        <v>84</v>
      </c>
      <c r="F12" s="255" t="s">
        <v>385</v>
      </c>
      <c r="G12" s="114"/>
      <c r="H12" s="108"/>
    </row>
    <row r="13" spans="1:8" s="11" customFormat="1" ht="18" customHeight="1">
      <c r="A13" s="509"/>
      <c r="B13" s="526"/>
      <c r="C13" s="518" t="s">
        <v>367</v>
      </c>
      <c r="D13" s="519"/>
      <c r="E13" s="260" t="s">
        <v>84</v>
      </c>
      <c r="F13" s="255" t="s">
        <v>385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376</v>
      </c>
      <c r="C14" s="518" t="s">
        <v>62</v>
      </c>
      <c r="D14" s="519"/>
      <c r="E14" s="110"/>
      <c r="F14" s="255" t="s">
        <v>384</v>
      </c>
      <c r="G14" s="114"/>
      <c r="H14" s="108"/>
    </row>
    <row r="15" spans="1:8" s="11" customFormat="1" ht="21.95" customHeight="1">
      <c r="A15" s="198" t="s">
        <v>16</v>
      </c>
      <c r="B15" s="106" t="s">
        <v>377</v>
      </c>
      <c r="C15" s="518" t="s">
        <v>62</v>
      </c>
      <c r="D15" s="519"/>
      <c r="E15" s="110"/>
      <c r="F15" s="255" t="s">
        <v>384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378</v>
      </c>
      <c r="C16" s="518" t="s">
        <v>62</v>
      </c>
      <c r="D16" s="519"/>
      <c r="E16" s="110"/>
      <c r="F16" s="255" t="s">
        <v>384</v>
      </c>
      <c r="G16" s="114"/>
      <c r="H16" s="108"/>
    </row>
    <row r="17" spans="1:8" s="11" customFormat="1" ht="21.95" customHeight="1">
      <c r="A17" s="198" t="s">
        <v>6</v>
      </c>
      <c r="B17" s="106" t="s">
        <v>379</v>
      </c>
      <c r="C17" s="518" t="s">
        <v>62</v>
      </c>
      <c r="D17" s="519"/>
      <c r="E17" s="110"/>
      <c r="F17" s="255" t="s">
        <v>384</v>
      </c>
      <c r="G17" s="114"/>
      <c r="H17" s="108"/>
    </row>
    <row r="18" spans="1:8" s="11" customFormat="1" ht="21.95" customHeight="1">
      <c r="A18" s="198" t="s">
        <v>18</v>
      </c>
      <c r="B18" s="106" t="s">
        <v>380</v>
      </c>
      <c r="C18" s="518" t="s">
        <v>62</v>
      </c>
      <c r="D18" s="519"/>
      <c r="E18" s="110"/>
      <c r="F18" s="255" t="s">
        <v>384</v>
      </c>
      <c r="G18" s="114"/>
      <c r="H18" s="108"/>
    </row>
    <row r="19" spans="1:8" s="11" customFormat="1" ht="18" customHeight="1">
      <c r="A19" s="507" t="s">
        <v>19</v>
      </c>
      <c r="B19" s="524" t="s">
        <v>373</v>
      </c>
      <c r="C19" s="527" t="s">
        <v>62</v>
      </c>
      <c r="D19" s="519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08"/>
      <c r="B20" s="525"/>
      <c r="C20" s="527" t="s">
        <v>374</v>
      </c>
      <c r="D20" s="519"/>
      <c r="E20" s="260" t="s">
        <v>84</v>
      </c>
      <c r="F20" s="255" t="s">
        <v>60</v>
      </c>
      <c r="G20" s="140"/>
      <c r="H20" s="197"/>
    </row>
    <row r="21" spans="1:8" s="11" customFormat="1" ht="18" customHeight="1">
      <c r="A21" s="509"/>
      <c r="B21" s="526"/>
      <c r="C21" s="527" t="s">
        <v>375</v>
      </c>
      <c r="D21" s="519"/>
      <c r="E21" s="260" t="s">
        <v>84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16" t="s">
        <v>84</v>
      </c>
      <c r="D22" s="517"/>
      <c r="E22" s="110"/>
      <c r="F22" s="255" t="s">
        <v>384</v>
      </c>
      <c r="G22" s="114"/>
      <c r="H22" s="108"/>
    </row>
    <row r="23" spans="1:8" s="11" customFormat="1" ht="18" customHeight="1">
      <c r="A23" s="198" t="s">
        <v>21</v>
      </c>
      <c r="B23" s="199" t="s">
        <v>80</v>
      </c>
      <c r="C23" s="516" t="s">
        <v>84</v>
      </c>
      <c r="D23" s="517"/>
      <c r="E23" s="111"/>
      <c r="F23" s="256" t="s">
        <v>59</v>
      </c>
      <c r="G23" s="114"/>
      <c r="H23" s="108"/>
    </row>
    <row r="24" spans="1:8" s="11" customFormat="1" ht="15.95" customHeight="1">
      <c r="A24" s="507" t="s">
        <v>22</v>
      </c>
      <c r="B24" s="524" t="s">
        <v>81</v>
      </c>
      <c r="C24" s="528" t="s">
        <v>62</v>
      </c>
      <c r="D24" s="529"/>
      <c r="E24" s="254"/>
      <c r="F24" s="255" t="s">
        <v>384</v>
      </c>
      <c r="G24" s="172">
        <f>SUM(G25:G26)</f>
        <v>0</v>
      </c>
      <c r="H24" s="108"/>
    </row>
    <row r="25" spans="1:8" s="11" customFormat="1" ht="15.95" customHeight="1">
      <c r="A25" s="508"/>
      <c r="B25" s="525"/>
      <c r="C25" s="514" t="s">
        <v>62</v>
      </c>
      <c r="D25" s="116" t="s">
        <v>142</v>
      </c>
      <c r="E25" s="260" t="s">
        <v>84</v>
      </c>
      <c r="F25" s="255" t="s">
        <v>384</v>
      </c>
      <c r="G25" s="172">
        <f>SUM(G27,G29,G31)</f>
        <v>0</v>
      </c>
      <c r="H25" s="108"/>
    </row>
    <row r="26" spans="1:8" s="11" customFormat="1" ht="15.95" customHeight="1">
      <c r="A26" s="508"/>
      <c r="B26" s="525"/>
      <c r="C26" s="530"/>
      <c r="D26" s="116" t="s">
        <v>143</v>
      </c>
      <c r="E26" s="260" t="s">
        <v>84</v>
      </c>
      <c r="F26" s="255" t="s">
        <v>384</v>
      </c>
      <c r="G26" s="172">
        <f>SUM(G28,G30,G32)</f>
        <v>0</v>
      </c>
      <c r="H26" s="108"/>
    </row>
    <row r="27" spans="1:8" s="11" customFormat="1" ht="15.95" customHeight="1">
      <c r="A27" s="508"/>
      <c r="B27" s="525"/>
      <c r="C27" s="514" t="s">
        <v>139</v>
      </c>
      <c r="D27" s="200" t="s">
        <v>142</v>
      </c>
      <c r="E27" s="260" t="s">
        <v>84</v>
      </c>
      <c r="F27" s="255" t="s">
        <v>384</v>
      </c>
      <c r="G27" s="161"/>
      <c r="H27" s="108"/>
    </row>
    <row r="28" spans="1:8" s="11" customFormat="1" ht="15.95" customHeight="1">
      <c r="A28" s="508"/>
      <c r="B28" s="525"/>
      <c r="C28" s="515"/>
      <c r="D28" s="200" t="s">
        <v>143</v>
      </c>
      <c r="E28" s="260" t="s">
        <v>84</v>
      </c>
      <c r="F28" s="255" t="s">
        <v>384</v>
      </c>
      <c r="G28" s="161"/>
      <c r="H28" s="108"/>
    </row>
    <row r="29" spans="1:8" s="11" customFormat="1" ht="15.95" customHeight="1">
      <c r="A29" s="508"/>
      <c r="B29" s="525"/>
      <c r="C29" s="514" t="s">
        <v>140</v>
      </c>
      <c r="D29" s="116" t="s">
        <v>142</v>
      </c>
      <c r="E29" s="260" t="s">
        <v>84</v>
      </c>
      <c r="F29" s="255" t="s">
        <v>384</v>
      </c>
      <c r="G29" s="161"/>
      <c r="H29" s="108"/>
    </row>
    <row r="30" spans="1:8" s="11" customFormat="1" ht="15.95" customHeight="1">
      <c r="A30" s="508"/>
      <c r="B30" s="525"/>
      <c r="C30" s="515"/>
      <c r="D30" s="116" t="s">
        <v>143</v>
      </c>
      <c r="E30" s="260" t="s">
        <v>84</v>
      </c>
      <c r="F30" s="255" t="s">
        <v>384</v>
      </c>
      <c r="G30" s="161"/>
      <c r="H30" s="108"/>
    </row>
    <row r="31" spans="1:8" s="11" customFormat="1" ht="15.95" customHeight="1">
      <c r="A31" s="508"/>
      <c r="B31" s="525"/>
      <c r="C31" s="514" t="s">
        <v>141</v>
      </c>
      <c r="D31" s="116" t="s">
        <v>142</v>
      </c>
      <c r="E31" s="260" t="s">
        <v>84</v>
      </c>
      <c r="F31" s="255" t="s">
        <v>384</v>
      </c>
      <c r="G31" s="161"/>
      <c r="H31" s="108"/>
    </row>
    <row r="32" spans="1:8" s="11" customFormat="1" ht="15.95" customHeight="1">
      <c r="A32" s="509"/>
      <c r="B32" s="526"/>
      <c r="C32" s="515"/>
      <c r="D32" s="116" t="s">
        <v>143</v>
      </c>
      <c r="E32" s="260" t="s">
        <v>84</v>
      </c>
      <c r="F32" s="255" t="s">
        <v>384</v>
      </c>
      <c r="G32" s="161"/>
      <c r="H32" s="108"/>
    </row>
    <row r="33" spans="1:8" s="11" customFormat="1" ht="15.95" customHeight="1">
      <c r="A33" s="507" t="s">
        <v>23</v>
      </c>
      <c r="B33" s="510" t="s">
        <v>82</v>
      </c>
      <c r="C33" s="528" t="s">
        <v>62</v>
      </c>
      <c r="D33" s="529"/>
      <c r="E33" s="113"/>
      <c r="F33" s="255" t="s">
        <v>384</v>
      </c>
      <c r="G33" s="173">
        <f>SUM(G34:G35)</f>
        <v>0</v>
      </c>
      <c r="H33" s="197"/>
    </row>
    <row r="34" spans="1:8" s="11" customFormat="1" ht="15.95" customHeight="1">
      <c r="A34" s="508"/>
      <c r="B34" s="511"/>
      <c r="C34" s="514" t="s">
        <v>62</v>
      </c>
      <c r="D34" s="116" t="s">
        <v>142</v>
      </c>
      <c r="E34" s="260" t="s">
        <v>84</v>
      </c>
      <c r="F34" s="255" t="s">
        <v>384</v>
      </c>
      <c r="G34" s="173">
        <f>SUM(G36,G38,G40)</f>
        <v>0</v>
      </c>
      <c r="H34" s="197"/>
    </row>
    <row r="35" spans="1:8" s="11" customFormat="1" ht="15.95" customHeight="1">
      <c r="A35" s="508"/>
      <c r="B35" s="511"/>
      <c r="C35" s="515"/>
      <c r="D35" s="116" t="s">
        <v>143</v>
      </c>
      <c r="E35" s="260" t="s">
        <v>84</v>
      </c>
      <c r="F35" s="255" t="s">
        <v>384</v>
      </c>
      <c r="G35" s="173">
        <f>SUM(G37,G39,G41)</f>
        <v>0</v>
      </c>
      <c r="H35" s="197"/>
    </row>
    <row r="36" spans="1:8" s="11" customFormat="1" ht="15.95" customHeight="1">
      <c r="A36" s="508"/>
      <c r="B36" s="511"/>
      <c r="C36" s="514" t="s">
        <v>139</v>
      </c>
      <c r="D36" s="116" t="s">
        <v>142</v>
      </c>
      <c r="E36" s="260" t="s">
        <v>84</v>
      </c>
      <c r="F36" s="255" t="s">
        <v>384</v>
      </c>
      <c r="G36" s="162"/>
      <c r="H36" s="197"/>
    </row>
    <row r="37" spans="1:8" s="11" customFormat="1" ht="15.95" customHeight="1">
      <c r="A37" s="508"/>
      <c r="B37" s="511"/>
      <c r="C37" s="515"/>
      <c r="D37" s="116" t="s">
        <v>143</v>
      </c>
      <c r="E37" s="260" t="s">
        <v>84</v>
      </c>
      <c r="F37" s="255" t="s">
        <v>384</v>
      </c>
      <c r="G37" s="162"/>
      <c r="H37" s="197"/>
    </row>
    <row r="38" spans="1:8" s="11" customFormat="1" ht="15.95" customHeight="1">
      <c r="A38" s="508"/>
      <c r="B38" s="511"/>
      <c r="C38" s="514" t="s">
        <v>140</v>
      </c>
      <c r="D38" s="116" t="s">
        <v>142</v>
      </c>
      <c r="E38" s="260" t="s">
        <v>84</v>
      </c>
      <c r="F38" s="255" t="s">
        <v>384</v>
      </c>
      <c r="G38" s="162"/>
      <c r="H38" s="197"/>
    </row>
    <row r="39" spans="1:8" s="11" customFormat="1" ht="15.95" customHeight="1">
      <c r="A39" s="508"/>
      <c r="B39" s="511"/>
      <c r="C39" s="515"/>
      <c r="D39" s="116" t="s">
        <v>143</v>
      </c>
      <c r="E39" s="260" t="s">
        <v>84</v>
      </c>
      <c r="F39" s="255" t="s">
        <v>384</v>
      </c>
      <c r="G39" s="111"/>
      <c r="H39" s="197"/>
    </row>
    <row r="40" spans="1:8" s="11" customFormat="1" ht="15.95" customHeight="1">
      <c r="A40" s="508"/>
      <c r="B40" s="511"/>
      <c r="C40" s="514" t="s">
        <v>141</v>
      </c>
      <c r="D40" s="116" t="s">
        <v>142</v>
      </c>
      <c r="E40" s="260" t="s">
        <v>84</v>
      </c>
      <c r="F40" s="255" t="s">
        <v>384</v>
      </c>
      <c r="G40" s="111"/>
      <c r="H40" s="197"/>
    </row>
    <row r="41" spans="1:8" s="11" customFormat="1" ht="15.95" customHeight="1">
      <c r="A41" s="509"/>
      <c r="B41" s="512"/>
      <c r="C41" s="515"/>
      <c r="D41" s="116" t="s">
        <v>143</v>
      </c>
      <c r="E41" s="260" t="s">
        <v>84</v>
      </c>
      <c r="F41" s="255" t="s">
        <v>384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16" t="s">
        <v>84</v>
      </c>
      <c r="D42" s="517"/>
      <c r="E42" s="112"/>
      <c r="F42" s="255" t="s">
        <v>384</v>
      </c>
      <c r="G42" s="111"/>
      <c r="H42" s="197"/>
    </row>
    <row r="43" spans="1:8" s="11" customFormat="1" ht="15.95" customHeight="1">
      <c r="A43" s="507" t="s">
        <v>64</v>
      </c>
      <c r="B43" s="531" t="s">
        <v>179</v>
      </c>
      <c r="C43" s="527" t="s">
        <v>62</v>
      </c>
      <c r="D43" s="519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08"/>
      <c r="B44" s="532"/>
      <c r="C44" s="527" t="s">
        <v>144</v>
      </c>
      <c r="D44" s="519"/>
      <c r="E44" s="260" t="s">
        <v>84</v>
      </c>
      <c r="F44" s="255" t="s">
        <v>60</v>
      </c>
      <c r="G44" s="140"/>
      <c r="H44" s="197"/>
    </row>
    <row r="45" spans="1:8" s="11" customFormat="1" ht="15.95" customHeight="1">
      <c r="A45" s="509"/>
      <c r="B45" s="533"/>
      <c r="C45" s="527" t="s">
        <v>145</v>
      </c>
      <c r="D45" s="519"/>
      <c r="E45" s="260" t="s">
        <v>84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16" t="s">
        <v>84</v>
      </c>
      <c r="D46" s="517"/>
      <c r="E46" s="112"/>
      <c r="F46" s="255" t="s">
        <v>384</v>
      </c>
      <c r="G46" s="111"/>
      <c r="H46" s="197"/>
    </row>
    <row r="47" spans="1:8" s="11" customFormat="1" ht="44.1" customHeight="1">
      <c r="A47" s="198" t="s">
        <v>44</v>
      </c>
      <c r="B47" s="199" t="s">
        <v>135</v>
      </c>
      <c r="C47" s="516" t="s">
        <v>84</v>
      </c>
      <c r="D47" s="523"/>
      <c r="E47" s="112"/>
      <c r="F47" s="255" t="s">
        <v>384</v>
      </c>
      <c r="G47" s="111"/>
      <c r="H47" s="197"/>
    </row>
    <row r="48" spans="1:8" s="2" customFormat="1" ht="18" customHeight="1">
      <c r="A48" s="198" t="s">
        <v>45</v>
      </c>
      <c r="B48" s="141" t="s">
        <v>181</v>
      </c>
      <c r="C48" s="516" t="s">
        <v>84</v>
      </c>
      <c r="D48" s="517"/>
      <c r="E48" s="113"/>
      <c r="F48" s="255" t="s">
        <v>384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381</v>
      </c>
      <c r="C49" s="516" t="s">
        <v>84</v>
      </c>
      <c r="D49" s="523"/>
      <c r="E49" s="260" t="s">
        <v>84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382</v>
      </c>
      <c r="C50" s="516" t="s">
        <v>84</v>
      </c>
      <c r="D50" s="523"/>
      <c r="E50" s="260" t="s">
        <v>84</v>
      </c>
      <c r="F50" s="255" t="s">
        <v>384</v>
      </c>
      <c r="G50" s="111"/>
      <c r="H50" s="197"/>
    </row>
    <row r="51" spans="1:10" s="11" customFormat="1" ht="21.95" customHeight="1">
      <c r="A51" s="198" t="s">
        <v>48</v>
      </c>
      <c r="B51" s="106" t="s">
        <v>383</v>
      </c>
      <c r="C51" s="516" t="s">
        <v>84</v>
      </c>
      <c r="D51" s="523"/>
      <c r="E51" s="260" t="s">
        <v>84</v>
      </c>
      <c r="F51" s="255" t="s">
        <v>386</v>
      </c>
      <c r="G51" s="111"/>
      <c r="H51" s="197"/>
    </row>
    <row r="52" spans="1:10" s="2" customFormat="1" ht="21.95" customHeight="1">
      <c r="A52" s="158" t="s">
        <v>147</v>
      </c>
      <c r="B52" s="141" t="s">
        <v>83</v>
      </c>
      <c r="C52" s="516" t="s">
        <v>84</v>
      </c>
      <c r="D52" s="517"/>
      <c r="E52" s="260" t="s">
        <v>84</v>
      </c>
      <c r="F52" s="257" t="s">
        <v>59</v>
      </c>
      <c r="G52" s="159"/>
      <c r="H52" s="109"/>
    </row>
    <row r="53" spans="1:10" s="2" customFormat="1" ht="21.95" customHeight="1">
      <c r="A53" s="158" t="s">
        <v>148</v>
      </c>
      <c r="B53" s="141" t="s">
        <v>387</v>
      </c>
      <c r="C53" s="516" t="s">
        <v>84</v>
      </c>
      <c r="D53" s="517"/>
      <c r="E53" s="260" t="s">
        <v>84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149</v>
      </c>
      <c r="B54" s="141" t="s">
        <v>388</v>
      </c>
      <c r="C54" s="516" t="s">
        <v>84</v>
      </c>
      <c r="D54" s="517"/>
      <c r="E54" s="260" t="s">
        <v>84</v>
      </c>
      <c r="F54" s="257" t="s">
        <v>59</v>
      </c>
      <c r="G54" s="159"/>
      <c r="H54" s="109"/>
    </row>
    <row r="55" spans="1:10" s="105" customFormat="1" ht="18" customHeight="1">
      <c r="A55" s="520" t="s">
        <v>363</v>
      </c>
      <c r="B55" s="520"/>
      <c r="C55" s="520"/>
      <c r="D55" s="520"/>
      <c r="E55" s="520"/>
      <c r="F55" s="520"/>
      <c r="G55" s="520"/>
      <c r="H55" s="520"/>
    </row>
    <row r="56" spans="1:10" ht="63.95" customHeight="1">
      <c r="A56" s="8" t="s">
        <v>42</v>
      </c>
      <c r="B56" s="19" t="s">
        <v>55</v>
      </c>
      <c r="C56" s="535" t="s">
        <v>138</v>
      </c>
      <c r="D56" s="536"/>
      <c r="E56" s="19" t="s">
        <v>137</v>
      </c>
      <c r="F56" s="19" t="s">
        <v>58</v>
      </c>
      <c r="G56" s="19" t="s">
        <v>136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37"/>
      <c r="D57" s="538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37"/>
      <c r="D58" s="538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37"/>
      <c r="D59" s="538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34" t="s">
        <v>364</v>
      </c>
      <c r="B61" s="534"/>
      <c r="C61" s="534"/>
      <c r="D61" s="534"/>
      <c r="E61" s="534"/>
      <c r="F61" s="534"/>
      <c r="G61" s="534"/>
      <c r="H61" s="252"/>
      <c r="J61" s="251" t="s">
        <v>71</v>
      </c>
    </row>
    <row r="62" spans="1:10" s="259" customFormat="1" ht="18" customHeight="1">
      <c r="A62" s="539" t="s">
        <v>389</v>
      </c>
      <c r="B62" s="539"/>
      <c r="C62" s="539"/>
      <c r="D62" s="539"/>
      <c r="E62" s="539"/>
      <c r="F62" s="539"/>
      <c r="G62" s="539"/>
      <c r="H62" s="261"/>
      <c r="I62" s="105"/>
      <c r="J62" s="105"/>
    </row>
    <row r="63" spans="1:10" s="259" customFormat="1" ht="18" customHeight="1">
      <c r="A63" s="539" t="s">
        <v>390</v>
      </c>
      <c r="B63" s="539"/>
      <c r="C63" s="539"/>
      <c r="D63" s="539"/>
      <c r="E63" s="539"/>
      <c r="F63" s="539"/>
      <c r="G63" s="539"/>
      <c r="H63" s="262"/>
      <c r="I63" s="105"/>
      <c r="J63" s="105"/>
    </row>
    <row r="64" spans="1:10" s="259" customFormat="1" ht="18" customHeight="1">
      <c r="A64" s="539" t="s">
        <v>391</v>
      </c>
      <c r="B64" s="539"/>
      <c r="C64" s="539"/>
      <c r="D64" s="539"/>
      <c r="E64" s="539"/>
      <c r="F64" s="539"/>
      <c r="G64" s="539"/>
      <c r="H64" s="263"/>
      <c r="I64" s="105"/>
      <c r="J64" s="105"/>
    </row>
    <row r="65" spans="1:10" s="259" customFormat="1" ht="18" customHeight="1">
      <c r="A65" s="539" t="s">
        <v>392</v>
      </c>
      <c r="B65" s="539"/>
      <c r="C65" s="539"/>
      <c r="D65" s="539"/>
      <c r="E65" s="539"/>
      <c r="F65" s="539"/>
      <c r="G65" s="539"/>
      <c r="H65" s="264"/>
      <c r="I65" s="105"/>
      <c r="J65" s="105"/>
    </row>
    <row r="66" spans="1:10" s="259" customFormat="1" ht="18" customHeight="1">
      <c r="A66" s="539" t="s">
        <v>393</v>
      </c>
      <c r="B66" s="539"/>
      <c r="C66" s="539"/>
      <c r="D66" s="539"/>
      <c r="E66" s="539"/>
      <c r="F66" s="539"/>
      <c r="G66" s="539"/>
      <c r="H66" s="261"/>
      <c r="I66" s="105"/>
      <c r="J66" s="105"/>
    </row>
  </sheetData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367" t="s">
        <v>394</v>
      </c>
      <c r="B1" s="367"/>
      <c r="C1" s="367"/>
      <c r="D1" s="367"/>
      <c r="E1" s="17"/>
      <c r="F1" s="17"/>
    </row>
    <row r="2" spans="1:6" s="45" customFormat="1" ht="30" customHeight="1">
      <c r="A2" s="545" t="s">
        <v>78</v>
      </c>
      <c r="B2" s="545"/>
      <c r="C2" s="546" t="s">
        <v>36</v>
      </c>
      <c r="D2" s="546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146</v>
      </c>
      <c r="E3" s="17"/>
      <c r="F3" s="17"/>
    </row>
    <row r="4" spans="1:6" s="45" customFormat="1" ht="24" customHeight="1">
      <c r="A4" s="280" t="s">
        <v>8</v>
      </c>
      <c r="B4" s="547" t="s">
        <v>4</v>
      </c>
      <c r="C4" s="547"/>
      <c r="D4" s="548"/>
      <c r="E4" s="17"/>
      <c r="F4" s="17"/>
    </row>
    <row r="5" spans="1:6" s="45" customFormat="1" ht="36" customHeight="1">
      <c r="A5" s="267" t="s">
        <v>13</v>
      </c>
      <c r="B5" s="268" t="s">
        <v>396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397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398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173</v>
      </c>
      <c r="B8" s="164" t="s">
        <v>401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174</v>
      </c>
      <c r="B9" s="202" t="s">
        <v>400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175</v>
      </c>
      <c r="B10" s="164" t="s">
        <v>402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176</v>
      </c>
      <c r="B11" s="164" t="s">
        <v>403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399</v>
      </c>
      <c r="B12" s="202" t="s">
        <v>404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405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406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408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409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410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411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412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413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414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437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415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416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417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418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419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420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421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147</v>
      </c>
      <c r="B30" s="164" t="s">
        <v>422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148</v>
      </c>
      <c r="B31" s="164" t="s">
        <v>423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149</v>
      </c>
      <c r="B32" s="202" t="s">
        <v>424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150</v>
      </c>
      <c r="B33" s="164" t="s">
        <v>427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407</v>
      </c>
      <c r="B34" s="202" t="s">
        <v>428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425</v>
      </c>
      <c r="B35" s="142" t="s">
        <v>429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426</v>
      </c>
      <c r="B36" s="142" t="s">
        <v>436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430</v>
      </c>
      <c r="B37" s="142" t="s">
        <v>438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431</v>
      </c>
      <c r="B38" s="142" t="s">
        <v>439</v>
      </c>
      <c r="C38" s="165" t="s">
        <v>36</v>
      </c>
      <c r="D38" s="127" t="str">
        <f t="shared" si="5"/>
        <v/>
      </c>
      <c r="E38" s="17"/>
      <c r="F38" s="17"/>
    </row>
    <row r="39" spans="1:6" s="45" customFormat="1" ht="24" customHeight="1">
      <c r="A39" s="39" t="s">
        <v>432</v>
      </c>
      <c r="B39" s="142" t="s">
        <v>440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433</v>
      </c>
      <c r="B40" s="164" t="s">
        <v>151</v>
      </c>
      <c r="C40" s="549" t="str">
        <f>IF(B41&gt;"","TAK","(wybierz z listy)")</f>
        <v>(wybierz z listy)</v>
      </c>
      <c r="D40" s="549"/>
      <c r="E40" s="17"/>
      <c r="F40" s="17"/>
    </row>
    <row r="41" spans="1:6" s="45" customFormat="1" ht="24" customHeight="1">
      <c r="A41" s="42" t="s">
        <v>434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435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0" t="s">
        <v>9</v>
      </c>
      <c r="C43" s="540"/>
      <c r="D43" s="541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194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0" t="s">
        <v>1</v>
      </c>
      <c r="B47" s="551"/>
      <c r="C47" s="552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2" t="s">
        <v>395</v>
      </c>
      <c r="B48" s="543"/>
      <c r="C48" s="543"/>
      <c r="D48" s="544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53" t="s">
        <v>441</v>
      </c>
      <c r="B1" s="553"/>
      <c r="C1" s="553"/>
      <c r="D1" s="553"/>
    </row>
    <row r="2" spans="1:26" s="282" customFormat="1" ht="24" customHeight="1">
      <c r="A2" s="208" t="s">
        <v>13</v>
      </c>
      <c r="B2" s="554" t="s">
        <v>43</v>
      </c>
      <c r="C2" s="555"/>
      <c r="D2" s="555"/>
    </row>
    <row r="3" spans="1:26" s="284" customFormat="1" ht="24.75" customHeight="1">
      <c r="A3" s="283" t="s">
        <v>2</v>
      </c>
      <c r="B3" s="556" t="s">
        <v>442</v>
      </c>
      <c r="C3" s="556"/>
      <c r="D3" s="556"/>
    </row>
    <row r="4" spans="1:26" s="284" customFormat="1" ht="11.25" customHeight="1">
      <c r="A4" s="160" t="s">
        <v>3</v>
      </c>
      <c r="B4" s="556" t="s">
        <v>443</v>
      </c>
      <c r="C4" s="556"/>
      <c r="D4" s="556"/>
    </row>
    <row r="5" spans="1:26" s="284" customFormat="1" ht="46.5" customHeight="1">
      <c r="A5" s="160" t="s">
        <v>29</v>
      </c>
      <c r="B5" s="556" t="s">
        <v>444</v>
      </c>
      <c r="C5" s="556"/>
      <c r="D5" s="556"/>
    </row>
    <row r="6" spans="1:26" s="284" customFormat="1" ht="23.25" customHeight="1">
      <c r="A6" s="160" t="s">
        <v>30</v>
      </c>
      <c r="B6" s="556" t="s">
        <v>445</v>
      </c>
      <c r="C6" s="556"/>
      <c r="D6" s="556"/>
      <c r="S6" s="558"/>
      <c r="T6" s="558"/>
      <c r="U6" s="558"/>
      <c r="V6" s="558"/>
      <c r="W6" s="558"/>
      <c r="X6" s="558"/>
      <c r="Y6" s="558"/>
      <c r="Z6" s="558"/>
    </row>
    <row r="7" spans="1:26" s="284" customFormat="1" ht="36" customHeight="1">
      <c r="A7" s="160" t="s">
        <v>153</v>
      </c>
      <c r="B7" s="556" t="s">
        <v>446</v>
      </c>
      <c r="C7" s="556"/>
      <c r="D7" s="556"/>
    </row>
    <row r="8" spans="1:26" s="284" customFormat="1" ht="24" customHeight="1">
      <c r="A8" s="208" t="s">
        <v>14</v>
      </c>
      <c r="B8" s="559" t="s">
        <v>447</v>
      </c>
      <c r="C8" s="559"/>
      <c r="D8" s="559"/>
    </row>
    <row r="9" spans="1:26" s="284" customFormat="1" ht="23.25" customHeight="1">
      <c r="A9" s="206" t="s">
        <v>2</v>
      </c>
      <c r="B9" s="556" t="s">
        <v>448</v>
      </c>
      <c r="C9" s="556"/>
      <c r="D9" s="556"/>
    </row>
    <row r="10" spans="1:26" s="284" customFormat="1" ht="39" customHeight="1">
      <c r="A10" s="206" t="s">
        <v>3</v>
      </c>
      <c r="B10" s="556" t="s">
        <v>449</v>
      </c>
      <c r="C10" s="560"/>
      <c r="D10" s="560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450</v>
      </c>
      <c r="C12" s="48"/>
      <c r="D12" s="204" t="s">
        <v>451</v>
      </c>
    </row>
    <row r="13" spans="1:26" ht="12" customHeight="1">
      <c r="A13" s="286">
        <v>4</v>
      </c>
      <c r="B13" s="287" t="s">
        <v>452</v>
      </c>
      <c r="C13" s="288"/>
      <c r="D13" s="288"/>
    </row>
    <row r="14" spans="1:26" ht="21.95" customHeight="1">
      <c r="A14" s="286">
        <v>5</v>
      </c>
      <c r="B14" s="557" t="s">
        <v>453</v>
      </c>
      <c r="C14" s="560"/>
      <c r="D14" s="560"/>
    </row>
    <row r="15" spans="1:26" ht="32.25" customHeight="1">
      <c r="A15" s="286">
        <v>6</v>
      </c>
      <c r="B15" s="557" t="s">
        <v>454</v>
      </c>
      <c r="C15" s="560"/>
      <c r="D15" s="560"/>
    </row>
    <row r="16" spans="1:26" ht="24" customHeight="1">
      <c r="A16" s="553" t="s">
        <v>455</v>
      </c>
      <c r="B16" s="553"/>
      <c r="C16" s="553"/>
      <c r="D16" s="553"/>
    </row>
    <row r="17" spans="1:5" ht="47.25" customHeight="1">
      <c r="A17" s="420" t="s">
        <v>456</v>
      </c>
      <c r="B17" s="420"/>
      <c r="C17" s="420"/>
      <c r="D17" s="420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450</v>
      </c>
      <c r="C19" s="48"/>
      <c r="D19" s="204" t="s">
        <v>457</v>
      </c>
    </row>
    <row r="20" spans="1:5" ht="30" customHeight="1">
      <c r="A20" s="286">
        <v>7</v>
      </c>
      <c r="B20" s="557" t="s">
        <v>458</v>
      </c>
      <c r="C20" s="557"/>
      <c r="D20" s="557"/>
    </row>
    <row r="21" spans="1:5" ht="39.950000000000003" customHeight="1">
      <c r="A21" s="286">
        <v>8</v>
      </c>
      <c r="B21" s="557" t="s">
        <v>459</v>
      </c>
      <c r="C21" s="557"/>
      <c r="D21" s="557"/>
      <c r="E21" s="194"/>
    </row>
    <row r="22" spans="1:5" ht="23.25" customHeight="1">
      <c r="A22" s="286">
        <v>9</v>
      </c>
      <c r="B22" s="557" t="s">
        <v>460</v>
      </c>
      <c r="C22" s="557"/>
      <c r="D22" s="557"/>
      <c r="E22" s="194"/>
    </row>
  </sheetData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63" t="s">
        <v>232</v>
      </c>
      <c r="G1" s="564"/>
    </row>
    <row r="2" spans="1:7" s="51" customFormat="1" ht="30" customHeight="1">
      <c r="A2" s="367" t="s">
        <v>461</v>
      </c>
      <c r="B2" s="567"/>
      <c r="C2" s="567"/>
      <c r="D2" s="567"/>
      <c r="E2" s="567"/>
      <c r="F2" s="567"/>
      <c r="G2" s="567"/>
    </row>
    <row r="3" spans="1:7" s="51" customFormat="1" ht="48.75" customHeight="1">
      <c r="A3" s="420" t="s">
        <v>465</v>
      </c>
      <c r="B3" s="420"/>
      <c r="C3" s="420"/>
      <c r="D3" s="420"/>
      <c r="E3" s="420"/>
      <c r="F3" s="420"/>
      <c r="G3" s="420"/>
    </row>
    <row r="4" spans="1:7" s="51" customFormat="1" ht="30" customHeight="1">
      <c r="A4" s="48"/>
      <c r="B4" s="395" t="s">
        <v>464</v>
      </c>
      <c r="C4" s="395"/>
      <c r="D4" s="568">
        <f>I_IV!A30</f>
        <v>0</v>
      </c>
      <c r="E4" s="569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72" t="s">
        <v>154</v>
      </c>
      <c r="C6" s="572"/>
      <c r="D6" s="573"/>
      <c r="E6" s="574"/>
      <c r="F6" s="291"/>
      <c r="G6" s="206"/>
    </row>
    <row r="7" spans="1:7" s="51" customFormat="1" ht="9.9499999999999993" customHeight="1">
      <c r="A7" s="48"/>
      <c r="B7" s="133"/>
      <c r="C7" s="133"/>
      <c r="D7" s="575"/>
      <c r="E7" s="576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72" t="s">
        <v>463</v>
      </c>
      <c r="C9" s="572"/>
      <c r="D9" s="570" t="str">
        <f>I_IV!P79</f>
        <v>- 6935 - UM/</v>
      </c>
      <c r="E9" s="571"/>
      <c r="F9" s="292"/>
      <c r="G9" s="217"/>
    </row>
    <row r="10" spans="1:7" s="51" customFormat="1" ht="36" customHeight="1">
      <c r="A10" s="208" t="s">
        <v>155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241</v>
      </c>
      <c r="B11" s="577" t="s">
        <v>466</v>
      </c>
      <c r="C11" s="577"/>
      <c r="D11" s="577"/>
      <c r="E11" s="577"/>
      <c r="F11" s="577"/>
      <c r="G11" s="207"/>
    </row>
    <row r="12" spans="1:7" s="51" customFormat="1" ht="18" customHeight="1">
      <c r="A12" s="293"/>
      <c r="B12" s="577"/>
      <c r="C12" s="577"/>
      <c r="D12" s="577"/>
      <c r="E12" s="577"/>
      <c r="F12" s="577"/>
      <c r="G12" s="207"/>
    </row>
    <row r="13" spans="1:7" s="51" customFormat="1" ht="31.5" customHeight="1">
      <c r="A13" s="208"/>
      <c r="B13" s="577"/>
      <c r="C13" s="577"/>
      <c r="D13" s="577"/>
      <c r="E13" s="577"/>
      <c r="F13" s="577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65" t="s">
        <v>471</v>
      </c>
      <c r="D15" s="566"/>
      <c r="E15" s="565" t="s">
        <v>472</v>
      </c>
      <c r="F15" s="566"/>
      <c r="G15" s="207"/>
    </row>
    <row r="16" spans="1:7" s="51" customFormat="1" ht="18" customHeight="1">
      <c r="A16" s="208"/>
      <c r="B16" s="234">
        <v>1</v>
      </c>
      <c r="C16" s="561"/>
      <c r="D16" s="562"/>
      <c r="E16" s="561"/>
      <c r="F16" s="562"/>
      <c r="G16" s="207"/>
    </row>
    <row r="17" spans="1:9" s="51" customFormat="1" ht="18" customHeight="1">
      <c r="A17" s="208"/>
      <c r="B17" s="234">
        <v>2</v>
      </c>
      <c r="C17" s="561"/>
      <c r="D17" s="562"/>
      <c r="E17" s="561"/>
      <c r="F17" s="562"/>
      <c r="G17" s="207"/>
    </row>
    <row r="18" spans="1:9" s="51" customFormat="1" ht="18" customHeight="1">
      <c r="A18" s="208"/>
      <c r="B18" s="234">
        <v>3</v>
      </c>
      <c r="C18" s="561"/>
      <c r="D18" s="562"/>
      <c r="E18" s="561"/>
      <c r="F18" s="562"/>
      <c r="G18" s="207"/>
    </row>
    <row r="19" spans="1:9" s="51" customFormat="1" ht="18" customHeight="1">
      <c r="A19" s="208"/>
      <c r="B19" s="234">
        <v>4</v>
      </c>
      <c r="C19" s="561"/>
      <c r="D19" s="562"/>
      <c r="E19" s="561"/>
      <c r="F19" s="562"/>
      <c r="G19" s="207"/>
    </row>
    <row r="20" spans="1:9" s="51" customFormat="1" ht="18" customHeight="1">
      <c r="A20" s="208"/>
      <c r="B20" s="234">
        <v>5</v>
      </c>
      <c r="C20" s="561"/>
      <c r="D20" s="562"/>
      <c r="E20" s="561"/>
      <c r="F20" s="562"/>
      <c r="G20" s="207"/>
    </row>
    <row r="21" spans="1:9" s="137" customFormat="1" ht="18" customHeight="1">
      <c r="A21" s="138"/>
      <c r="B21" s="234" t="s">
        <v>57</v>
      </c>
      <c r="C21" s="561"/>
      <c r="D21" s="562"/>
      <c r="E21" s="561"/>
      <c r="F21" s="562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467</v>
      </c>
      <c r="B23" s="578" t="s">
        <v>468</v>
      </c>
      <c r="C23" s="578"/>
      <c r="D23" s="578"/>
      <c r="E23" s="578"/>
      <c r="F23" s="578"/>
      <c r="G23" s="207"/>
      <c r="I23" s="134" t="s">
        <v>71</v>
      </c>
    </row>
    <row r="24" spans="1:9" s="51" customFormat="1" ht="18" customHeight="1">
      <c r="A24" s="293"/>
      <c r="B24" s="578"/>
      <c r="C24" s="578"/>
      <c r="D24" s="578"/>
      <c r="E24" s="578"/>
      <c r="F24" s="578"/>
      <c r="G24" s="207"/>
    </row>
    <row r="25" spans="1:9" s="51" customFormat="1" ht="3" customHeight="1">
      <c r="A25" s="208"/>
      <c r="B25" s="578"/>
      <c r="C25" s="578"/>
      <c r="D25" s="578"/>
      <c r="E25" s="578"/>
      <c r="F25" s="578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80"/>
      <c r="C27" s="581"/>
      <c r="D27" s="582"/>
      <c r="E27" s="583"/>
      <c r="F27" s="584"/>
    </row>
    <row r="28" spans="1:9" s="52" customFormat="1" ht="30" customHeight="1">
      <c r="A28" s="49"/>
      <c r="B28" s="586" t="s">
        <v>79</v>
      </c>
      <c r="C28" s="586"/>
      <c r="D28" s="586"/>
      <c r="E28" s="585" t="s">
        <v>195</v>
      </c>
      <c r="F28" s="585"/>
    </row>
    <row r="29" spans="1:9" ht="18" customHeight="1">
      <c r="A29" s="290" t="s">
        <v>469</v>
      </c>
      <c r="B29" s="579" t="s">
        <v>470</v>
      </c>
      <c r="C29" s="579"/>
      <c r="D29" s="579"/>
      <c r="E29" s="579"/>
      <c r="F29" s="579"/>
      <c r="G29" s="579"/>
    </row>
  </sheetData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590" t="s">
        <v>232</v>
      </c>
      <c r="K1" s="591"/>
    </row>
    <row r="2" spans="1:15" ht="11.25" customHeight="1">
      <c r="A2" s="592" t="s">
        <v>473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5" t="s">
        <v>495</v>
      </c>
      <c r="M2" s="595"/>
      <c r="N2" s="595"/>
      <c r="O2" s="595"/>
    </row>
    <row r="3" spans="1:15" ht="35.25" customHeight="1">
      <c r="A3" s="593" t="s">
        <v>474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5"/>
      <c r="M3" s="595"/>
      <c r="N3" s="595"/>
      <c r="O3" s="595"/>
    </row>
    <row r="4" spans="1:15" ht="18" customHeight="1">
      <c r="A4" s="296" t="s">
        <v>475</v>
      </c>
      <c r="B4" s="211"/>
      <c r="C4" s="297" t="s">
        <v>165</v>
      </c>
      <c r="D4" s="587"/>
      <c r="E4" s="588"/>
      <c r="F4" s="588"/>
      <c r="G4" s="588"/>
      <c r="H4" s="588"/>
      <c r="I4" s="588"/>
      <c r="J4" s="588"/>
      <c r="K4" s="589"/>
      <c r="L4" s="595"/>
      <c r="M4" s="595"/>
      <c r="N4" s="595"/>
      <c r="O4" s="595"/>
    </row>
    <row r="5" spans="1:15" ht="18" customHeight="1">
      <c r="A5" s="296" t="s">
        <v>180</v>
      </c>
      <c r="B5" s="211"/>
      <c r="C5" s="298" t="s">
        <v>476</v>
      </c>
      <c r="D5" s="587"/>
      <c r="E5" s="588"/>
      <c r="F5" s="588"/>
      <c r="G5" s="588"/>
      <c r="H5" s="588"/>
      <c r="I5" s="588"/>
      <c r="J5" s="588"/>
      <c r="K5" s="589"/>
    </row>
    <row r="6" spans="1:15" ht="18" customHeight="1">
      <c r="A6" s="296" t="s">
        <v>477</v>
      </c>
      <c r="B6" s="211"/>
      <c r="C6" s="298" t="s">
        <v>478</v>
      </c>
      <c r="D6" s="587"/>
      <c r="E6" s="588"/>
      <c r="F6" s="588"/>
      <c r="G6" s="588"/>
      <c r="H6" s="588"/>
      <c r="I6" s="588"/>
      <c r="J6" s="588"/>
      <c r="K6" s="589"/>
    </row>
    <row r="7" spans="1:15" ht="18" customHeight="1">
      <c r="A7" s="296" t="s">
        <v>479</v>
      </c>
      <c r="B7" s="211"/>
      <c r="C7" s="298" t="s">
        <v>480</v>
      </c>
      <c r="D7" s="604"/>
      <c r="E7" s="605"/>
      <c r="F7" s="605"/>
      <c r="G7" s="605"/>
      <c r="H7" s="299"/>
      <c r="I7" s="299"/>
      <c r="J7" s="299"/>
      <c r="K7" s="300"/>
    </row>
    <row r="8" spans="1:15" ht="18" customHeight="1">
      <c r="A8" s="296" t="s">
        <v>481</v>
      </c>
      <c r="B8" s="211"/>
      <c r="C8" s="298" t="s">
        <v>482</v>
      </c>
      <c r="D8" s="587"/>
      <c r="E8" s="588"/>
      <c r="F8" s="588"/>
      <c r="G8" s="588"/>
      <c r="H8" s="588"/>
      <c r="I8" s="588"/>
      <c r="J8" s="588"/>
      <c r="K8" s="589"/>
    </row>
    <row r="9" spans="1:15" ht="24" customHeight="1">
      <c r="A9" s="296" t="s">
        <v>483</v>
      </c>
      <c r="B9" s="211"/>
      <c r="C9" s="301" t="s">
        <v>484</v>
      </c>
      <c r="D9" s="587"/>
      <c r="E9" s="588"/>
      <c r="F9" s="588"/>
      <c r="G9" s="588"/>
      <c r="H9" s="588"/>
      <c r="I9" s="588"/>
      <c r="J9" s="588"/>
      <c r="K9" s="589"/>
    </row>
    <row r="10" spans="1:15" ht="62.25" customHeight="1">
      <c r="A10" s="272" t="s">
        <v>485</v>
      </c>
      <c r="B10" s="210"/>
      <c r="C10" s="209" t="s">
        <v>486</v>
      </c>
      <c r="D10" s="587"/>
      <c r="E10" s="588"/>
      <c r="F10" s="588"/>
      <c r="G10" s="588"/>
      <c r="H10" s="588"/>
      <c r="I10" s="588"/>
      <c r="J10" s="588"/>
      <c r="K10" s="589"/>
    </row>
    <row r="11" spans="1:15" s="303" customFormat="1" ht="18" customHeight="1">
      <c r="A11" s="271" t="s">
        <v>487</v>
      </c>
      <c r="B11" s="271"/>
      <c r="C11" s="358" t="s">
        <v>488</v>
      </c>
      <c r="D11" s="358"/>
      <c r="E11" s="358"/>
      <c r="F11" s="358"/>
      <c r="G11" s="358"/>
      <c r="H11" s="358"/>
      <c r="I11" s="358"/>
      <c r="J11" s="358"/>
      <c r="K11" s="358"/>
      <c r="L11" s="302"/>
    </row>
    <row r="12" spans="1:15" s="303" customFormat="1" ht="18" customHeight="1">
      <c r="A12" s="234"/>
      <c r="B12" s="304"/>
      <c r="C12" s="358" t="s">
        <v>160</v>
      </c>
      <c r="D12" s="358"/>
      <c r="E12" s="358"/>
      <c r="F12" s="358"/>
      <c r="G12" s="358"/>
      <c r="H12" s="358"/>
      <c r="I12" s="358"/>
      <c r="J12" s="358"/>
      <c r="K12" s="358"/>
      <c r="L12" s="302"/>
    </row>
    <row r="13" spans="1:15" s="303" customFormat="1" ht="18" customHeight="1">
      <c r="A13" s="234"/>
      <c r="B13" s="304"/>
      <c r="C13" s="358" t="s">
        <v>489</v>
      </c>
      <c r="D13" s="358"/>
      <c r="E13" s="358"/>
      <c r="F13" s="358"/>
      <c r="G13" s="358"/>
      <c r="H13" s="358"/>
      <c r="I13" s="358"/>
      <c r="J13" s="358"/>
      <c r="K13" s="358"/>
      <c r="L13" s="302"/>
    </row>
    <row r="14" spans="1:15" s="303" customFormat="1" ht="18" customHeight="1">
      <c r="A14" s="234"/>
      <c r="B14" s="304"/>
      <c r="C14" s="358" t="s">
        <v>161</v>
      </c>
      <c r="D14" s="358"/>
      <c r="E14" s="358"/>
      <c r="F14" s="358"/>
      <c r="G14" s="358"/>
      <c r="H14" s="358"/>
      <c r="I14" s="358"/>
      <c r="J14" s="358"/>
      <c r="K14" s="358"/>
      <c r="L14" s="302"/>
    </row>
    <row r="15" spans="1:15" s="303" customFormat="1" ht="18" customHeight="1">
      <c r="A15" s="234"/>
      <c r="B15" s="304"/>
      <c r="C15" s="358" t="s">
        <v>162</v>
      </c>
      <c r="D15" s="358"/>
      <c r="E15" s="358"/>
      <c r="F15" s="358"/>
      <c r="G15" s="358"/>
      <c r="H15" s="358"/>
      <c r="I15" s="358"/>
      <c r="J15" s="358"/>
      <c r="K15" s="358"/>
      <c r="L15" s="302"/>
    </row>
    <row r="16" spans="1:15" ht="18" customHeight="1">
      <c r="A16" s="234"/>
      <c r="B16" s="304"/>
      <c r="C16" s="195" t="s">
        <v>490</v>
      </c>
      <c r="D16" s="596"/>
      <c r="E16" s="596"/>
      <c r="F16" s="596"/>
      <c r="G16" s="596"/>
      <c r="H16" s="596"/>
      <c r="I16" s="596"/>
      <c r="J16" s="596"/>
      <c r="K16" s="596"/>
      <c r="L16" s="249"/>
    </row>
    <row r="17" spans="1:13" ht="18" customHeight="1">
      <c r="A17" s="234"/>
      <c r="B17" s="304"/>
      <c r="C17" s="358" t="s">
        <v>163</v>
      </c>
      <c r="D17" s="358"/>
      <c r="E17" s="358"/>
      <c r="F17" s="358"/>
      <c r="G17" s="358"/>
      <c r="H17" s="358"/>
      <c r="I17" s="358"/>
      <c r="J17" s="358"/>
      <c r="K17" s="358"/>
      <c r="L17" s="249"/>
    </row>
    <row r="18" spans="1:13" ht="18" customHeight="1">
      <c r="A18" s="234"/>
      <c r="B18" s="304"/>
      <c r="C18" s="358" t="s">
        <v>164</v>
      </c>
      <c r="D18" s="358"/>
      <c r="E18" s="358"/>
      <c r="F18" s="358"/>
      <c r="G18" s="358"/>
      <c r="H18" s="358"/>
      <c r="I18" s="358"/>
      <c r="J18" s="358"/>
      <c r="K18" s="358"/>
      <c r="L18" s="249"/>
    </row>
    <row r="19" spans="1:13" s="303" customFormat="1" ht="18" customHeight="1">
      <c r="A19" s="2"/>
      <c r="B19" s="230"/>
      <c r="C19" s="358" t="s">
        <v>491</v>
      </c>
      <c r="D19" s="358"/>
      <c r="E19" s="358"/>
      <c r="F19" s="358"/>
      <c r="G19" s="358"/>
      <c r="H19" s="358"/>
      <c r="I19" s="358"/>
      <c r="J19" s="358"/>
      <c r="K19" s="358"/>
      <c r="L19" s="302"/>
    </row>
    <row r="20" spans="1:13" s="303" customFormat="1" ht="18" customHeight="1">
      <c r="A20" s="234"/>
      <c r="B20" s="304"/>
      <c r="C20" s="596"/>
      <c r="D20" s="596"/>
      <c r="E20" s="596"/>
      <c r="F20" s="596"/>
      <c r="G20" s="596"/>
      <c r="H20" s="596"/>
      <c r="I20" s="596"/>
      <c r="J20" s="596"/>
      <c r="K20" s="596"/>
      <c r="L20" s="302"/>
    </row>
    <row r="21" spans="1:13" s="307" customFormat="1" ht="18" customHeight="1">
      <c r="A21" s="234"/>
      <c r="B21" s="305"/>
      <c r="C21" s="597"/>
      <c r="D21" s="597"/>
      <c r="E21" s="597"/>
      <c r="F21" s="597"/>
      <c r="G21" s="597"/>
      <c r="H21" s="597"/>
      <c r="I21" s="597"/>
      <c r="J21" s="597"/>
      <c r="K21" s="597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8"/>
      <c r="B23" s="599"/>
      <c r="C23" s="599"/>
      <c r="D23" s="599"/>
      <c r="E23" s="600"/>
      <c r="F23" s="309"/>
      <c r="G23" s="601"/>
      <c r="H23" s="602"/>
      <c r="I23" s="602"/>
      <c r="J23" s="602"/>
      <c r="K23" s="603"/>
      <c r="L23" s="302"/>
      <c r="M23" s="134" t="s">
        <v>71</v>
      </c>
    </row>
    <row r="24" spans="1:13" ht="15" customHeight="1">
      <c r="A24" s="594" t="s">
        <v>450</v>
      </c>
      <c r="B24" s="594"/>
      <c r="C24" s="594"/>
      <c r="D24" s="594"/>
      <c r="E24" s="594"/>
      <c r="F24" s="249"/>
      <c r="G24" s="594" t="s">
        <v>451</v>
      </c>
      <c r="H24" s="594"/>
      <c r="I24" s="594"/>
      <c r="J24" s="594"/>
      <c r="K24" s="594"/>
      <c r="L24" s="249"/>
    </row>
  </sheetData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232</v>
      </c>
    </row>
    <row r="2" spans="1:9" s="51" customFormat="1" ht="12.75" customHeight="1">
      <c r="A2" s="367" t="s">
        <v>492</v>
      </c>
      <c r="B2" s="367"/>
      <c r="C2" s="367"/>
      <c r="D2" s="311"/>
      <c r="E2" s="311"/>
      <c r="F2" s="311"/>
      <c r="G2" s="406" t="s">
        <v>496</v>
      </c>
      <c r="H2" s="406"/>
      <c r="I2" s="406"/>
    </row>
    <row r="3" spans="1:9" s="51" customFormat="1" ht="27.75" customHeight="1">
      <c r="A3" s="612" t="s">
        <v>493</v>
      </c>
      <c r="B3" s="612"/>
      <c r="C3" s="612"/>
      <c r="D3" s="612"/>
      <c r="E3" s="612"/>
      <c r="F3" s="230"/>
      <c r="G3" s="406"/>
      <c r="H3" s="406"/>
      <c r="I3" s="406"/>
    </row>
    <row r="4" spans="1:9" s="51" customFormat="1" ht="18" customHeight="1">
      <c r="A4" s="201" t="s">
        <v>168</v>
      </c>
      <c r="B4" s="201"/>
      <c r="C4" s="613"/>
      <c r="D4" s="614"/>
      <c r="E4" s="615"/>
      <c r="F4" s="207"/>
      <c r="G4" s="406"/>
      <c r="H4" s="406"/>
      <c r="I4" s="406"/>
    </row>
    <row r="5" spans="1:9" s="51" customFormat="1" ht="18" customHeight="1">
      <c r="A5" s="201" t="s">
        <v>167</v>
      </c>
      <c r="B5" s="201"/>
      <c r="C5" s="613"/>
      <c r="D5" s="614"/>
      <c r="E5" s="615"/>
      <c r="F5" s="207"/>
    </row>
    <row r="6" spans="1:9" s="51" customFormat="1" ht="18" customHeight="1">
      <c r="A6" s="201" t="s">
        <v>166</v>
      </c>
      <c r="B6" s="201"/>
      <c r="C6" s="613"/>
      <c r="D6" s="614"/>
      <c r="E6" s="614"/>
      <c r="F6" s="207"/>
    </row>
    <row r="7" spans="1:9" s="51" customFormat="1" ht="18" customHeight="1">
      <c r="A7" s="201" t="s">
        <v>171</v>
      </c>
      <c r="B7" s="201"/>
      <c r="C7" s="312"/>
      <c r="D7" s="205" t="s">
        <v>169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0" t="s">
        <v>170</v>
      </c>
      <c r="C9" s="611"/>
      <c r="D9" s="216" t="s">
        <v>229</v>
      </c>
      <c r="E9" s="216" t="s">
        <v>172</v>
      </c>
      <c r="F9" s="315"/>
    </row>
    <row r="10" spans="1:9" s="51" customFormat="1" ht="18" customHeight="1">
      <c r="A10" s="212"/>
      <c r="B10" s="606"/>
      <c r="C10" s="607"/>
      <c r="D10" s="316"/>
      <c r="E10" s="201"/>
      <c r="F10" s="207"/>
    </row>
    <row r="11" spans="1:9" s="51" customFormat="1" ht="18" customHeight="1">
      <c r="A11" s="212"/>
      <c r="B11" s="606"/>
      <c r="C11" s="607"/>
      <c r="D11" s="316"/>
      <c r="E11" s="201"/>
      <c r="F11" s="207"/>
    </row>
    <row r="12" spans="1:9" s="51" customFormat="1" ht="18" customHeight="1">
      <c r="A12" s="212"/>
      <c r="B12" s="606"/>
      <c r="C12" s="607"/>
      <c r="D12" s="316"/>
      <c r="E12" s="201"/>
      <c r="F12" s="207"/>
    </row>
    <row r="13" spans="1:9" s="51" customFormat="1" ht="18" customHeight="1">
      <c r="A13" s="212"/>
      <c r="B13" s="606"/>
      <c r="C13" s="607"/>
      <c r="D13" s="316"/>
      <c r="E13" s="201"/>
      <c r="F13" s="207"/>
    </row>
    <row r="14" spans="1:9" s="51" customFormat="1" ht="18" customHeight="1">
      <c r="A14" s="212"/>
      <c r="B14" s="606"/>
      <c r="C14" s="607"/>
      <c r="D14" s="316"/>
      <c r="E14" s="201"/>
      <c r="F14" s="207"/>
    </row>
    <row r="15" spans="1:9" s="51" customFormat="1" ht="18" customHeight="1">
      <c r="A15" s="212"/>
      <c r="B15" s="606"/>
      <c r="C15" s="607"/>
      <c r="D15" s="316"/>
      <c r="E15" s="201"/>
      <c r="F15" s="207"/>
    </row>
    <row r="16" spans="1:9" s="51" customFormat="1" ht="18" customHeight="1">
      <c r="A16" s="212"/>
      <c r="B16" s="606"/>
      <c r="C16" s="607"/>
      <c r="D16" s="316"/>
      <c r="E16" s="201"/>
      <c r="F16" s="207"/>
    </row>
    <row r="17" spans="1:8" s="51" customFormat="1" ht="18" customHeight="1">
      <c r="A17" s="212"/>
      <c r="B17" s="606"/>
      <c r="C17" s="607"/>
      <c r="D17" s="316"/>
      <c r="E17" s="201"/>
      <c r="F17" s="207"/>
    </row>
    <row r="18" spans="1:8" s="51" customFormat="1" ht="18" customHeight="1">
      <c r="A18" s="214"/>
      <c r="B18" s="606"/>
      <c r="C18" s="607"/>
      <c r="D18" s="316"/>
      <c r="E18" s="201"/>
      <c r="F18" s="207"/>
    </row>
    <row r="19" spans="1:8" s="137" customFormat="1" ht="18" customHeight="1">
      <c r="A19" s="212"/>
      <c r="B19" s="606"/>
      <c r="C19" s="607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08"/>
      <c r="B22" s="609"/>
      <c r="C22" s="50"/>
      <c r="D22" s="50"/>
      <c r="E22" s="85"/>
    </row>
    <row r="23" spans="1:8" s="52" customFormat="1" ht="30" customHeight="1">
      <c r="A23" s="586" t="s">
        <v>494</v>
      </c>
      <c r="B23" s="586"/>
      <c r="C23" s="204"/>
      <c r="D23" s="204"/>
      <c r="E23" s="204" t="s">
        <v>451</v>
      </c>
    </row>
    <row r="24" spans="1:8" ht="18" customHeight="1"/>
  </sheetData>
  <sheetProtection algorithmName="SHA-512" hashValue="W3c4Xppaig4Dcu1QZm5ljEUiESWz+dIs6EiYzP9Hk+VlZW3pYc9eDpaE5nEMQeOtR6eXMvsZ1EMx0VowxfjVMA==" saltValue="xPEpe9cyc6WJGrchui0qRg==" spinCount="100000"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Korobkow Tadeusz</cp:lastModifiedBy>
  <cp:lastPrinted>2019-06-04T06:51:29Z</cp:lastPrinted>
  <dcterms:created xsi:type="dcterms:W3CDTF">2007-12-11T11:05:19Z</dcterms:created>
  <dcterms:modified xsi:type="dcterms:W3CDTF">2019-06-04T14:08:58Z</dcterms:modified>
</cp:coreProperties>
</file>